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-my.sharepoint.com/personal/derly_villalobos_oleoductodecolombia_com/Documents/Escritorio/"/>
    </mc:Choice>
  </mc:AlternateContent>
  <xr:revisionPtr revIDLastSave="882" documentId="14_{47D79917-FDB3-4D6B-BFB5-0AEDB2987942}" xr6:coauthVersionLast="47" xr6:coauthVersionMax="47" xr10:uidLastSave="{7542247F-099A-413F-AF24-92CC847FC53B}"/>
  <bookViews>
    <workbookView xWindow="-110" yWindow="-110" windowWidth="19420" windowHeight="10420" xr2:uid="{306E9BFC-91A8-4D3D-A209-581A9ECF29BD}"/>
  </bookViews>
  <sheets>
    <sheet name="Cronograma 2023" sheetId="1" r:id="rId1"/>
    <sheet name="Modelo fechas" sheetId="2" state="hidden" r:id="rId2"/>
    <sheet name="Resumen" sheetId="3" r:id="rId3"/>
    <sheet name="Seguimiento febrero" sheetId="4" state="hidden" r:id="rId4"/>
  </sheets>
  <definedNames>
    <definedName name="_xlnm._FilterDatabase" localSheetId="0" hidden="1">'Cronograma 2023'!$A$9:$M$139</definedName>
    <definedName name="_xlnm._FilterDatabase" localSheetId="1" hidden="1">'Modelo fechas'!$C$2:$D$113</definedName>
    <definedName name="_xlnm._FilterDatabase" localSheetId="3" hidden="1">'Seguimiento febrero'!$A$9:$J$128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I5" i="3"/>
  <c r="I6" i="3"/>
  <c r="I7" i="3"/>
  <c r="I8" i="3"/>
  <c r="I9" i="3"/>
  <c r="I10" i="3"/>
  <c r="I11" i="3"/>
  <c r="I12" i="3"/>
  <c r="I13" i="3"/>
  <c r="I14" i="3"/>
  <c r="I15" i="3"/>
  <c r="H5" i="3"/>
  <c r="H6" i="3"/>
  <c r="H7" i="3"/>
  <c r="H8" i="3"/>
  <c r="H9" i="3"/>
  <c r="H10" i="3"/>
  <c r="H11" i="3"/>
  <c r="H12" i="3"/>
  <c r="H13" i="3"/>
  <c r="H14" i="3"/>
  <c r="H15" i="3"/>
  <c r="G5" i="3"/>
  <c r="G6" i="3"/>
  <c r="G7" i="3"/>
  <c r="G8" i="3"/>
  <c r="G9" i="3"/>
  <c r="G10" i="3"/>
  <c r="G11" i="3"/>
  <c r="G12" i="3"/>
  <c r="G13" i="3"/>
  <c r="G14" i="3"/>
  <c r="G15" i="3"/>
  <c r="J4" i="3"/>
  <c r="I4" i="3"/>
  <c r="H4" i="3"/>
  <c r="G4" i="3"/>
  <c r="F15" i="3"/>
  <c r="F14" i="3"/>
  <c r="F13" i="3"/>
  <c r="F12" i="3"/>
  <c r="F11" i="3"/>
  <c r="F10" i="3"/>
  <c r="F9" i="3"/>
  <c r="F8" i="3"/>
  <c r="F7" i="3"/>
  <c r="F6" i="3"/>
  <c r="F5" i="3"/>
  <c r="F4" i="3"/>
  <c r="E15" i="3"/>
  <c r="E14" i="3"/>
  <c r="E13" i="3"/>
  <c r="E12" i="3"/>
  <c r="E11" i="3"/>
  <c r="E10" i="3"/>
  <c r="E9" i="3"/>
  <c r="E8" i="3"/>
  <c r="E7" i="3"/>
  <c r="E6" i="3"/>
  <c r="E5" i="3"/>
  <c r="E4" i="3"/>
  <c r="M61" i="1"/>
  <c r="M15" i="1"/>
  <c r="M115" i="1"/>
  <c r="M113" i="1"/>
  <c r="M108" i="1"/>
  <c r="M98" i="1"/>
  <c r="M95" i="1"/>
  <c r="M109" i="1"/>
  <c r="M97" i="1"/>
  <c r="M85" i="1"/>
  <c r="M59" i="1"/>
  <c r="M33" i="1"/>
  <c r="M78" i="1"/>
  <c r="M21" i="1"/>
  <c r="M16" i="1"/>
  <c r="M12" i="1"/>
  <c r="M10" i="1"/>
  <c r="M32" i="1"/>
  <c r="M31" i="1"/>
  <c r="M35" i="1"/>
  <c r="M116" i="1"/>
  <c r="M114" i="1"/>
  <c r="M112" i="1"/>
  <c r="M111" i="1"/>
  <c r="M107" i="1"/>
  <c r="M106" i="1"/>
  <c r="M110" i="1"/>
  <c r="M105" i="1"/>
  <c r="M104" i="1"/>
  <c r="M103" i="1"/>
  <c r="M102" i="1"/>
  <c r="M100" i="1"/>
  <c r="M96" i="1"/>
  <c r="M94" i="1"/>
  <c r="M93" i="1"/>
  <c r="M91" i="1"/>
  <c r="M92" i="1"/>
  <c r="M88" i="1"/>
  <c r="M87" i="1"/>
  <c r="M84" i="1"/>
  <c r="M80" i="1"/>
  <c r="M90" i="1"/>
  <c r="M89" i="1"/>
  <c r="M83" i="1"/>
  <c r="M82" i="1"/>
  <c r="M81" i="1"/>
  <c r="M79" i="1"/>
  <c r="M77" i="1"/>
  <c r="M76" i="1"/>
  <c r="M75" i="1"/>
  <c r="M74" i="1"/>
  <c r="M73" i="1"/>
  <c r="M70" i="1"/>
  <c r="M65" i="1"/>
  <c r="M69" i="1"/>
  <c r="M63" i="1"/>
  <c r="M68" i="1"/>
  <c r="M58" i="1"/>
  <c r="M60" i="1"/>
  <c r="M57" i="1"/>
  <c r="M56" i="1"/>
  <c r="M55" i="1"/>
  <c r="M54" i="1"/>
  <c r="M53" i="1"/>
  <c r="M52" i="1"/>
  <c r="M45" i="1"/>
  <c r="M44" i="1"/>
  <c r="M41" i="1"/>
  <c r="M40" i="1"/>
  <c r="M39" i="1"/>
  <c r="M38" i="1"/>
  <c r="M34" i="1"/>
  <c r="M29" i="1"/>
  <c r="M28" i="1"/>
  <c r="M27" i="1"/>
  <c r="M26" i="1"/>
  <c r="M25" i="1"/>
  <c r="M14" i="1"/>
  <c r="M22" i="1"/>
  <c r="M17" i="1"/>
  <c r="M36" i="1"/>
  <c r="M101" i="1"/>
  <c r="M99" i="1"/>
  <c r="M66" i="1"/>
  <c r="M51" i="1"/>
  <c r="M50" i="1"/>
  <c r="M49" i="1"/>
  <c r="M48" i="1"/>
  <c r="M47" i="1"/>
  <c r="M46" i="1"/>
  <c r="M30" i="1"/>
  <c r="M24" i="1"/>
  <c r="M23" i="1"/>
  <c r="M11" i="1"/>
  <c r="M20" i="1"/>
  <c r="M19" i="1"/>
  <c r="M18" i="1"/>
  <c r="M13" i="1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Yeraldin Cubillos Montoya (ODC)</author>
  </authors>
  <commentList>
    <comment ref="E67" authorId="0" shapeId="0" xr:uid="{DD9CE76B-175D-46B3-9794-F2B96227E930}">
      <text>
        <r>
          <rPr>
            <b/>
            <sz val="9"/>
            <color indexed="81"/>
            <rFont val="Tahoma"/>
            <family val="2"/>
          </rPr>
          <t xml:space="preserve">TRM 30 JUNIO
</t>
        </r>
      </text>
    </comment>
    <comment ref="F67" authorId="0" shapeId="0" xr:uid="{F4B6FF97-0B1A-4CEB-B440-15F6583D8A4D}">
      <text>
        <r>
          <rPr>
            <b/>
            <sz val="9"/>
            <color indexed="81"/>
            <rFont val="Tahoma"/>
            <family val="2"/>
          </rPr>
          <t>TRM 28 JULIO</t>
        </r>
      </text>
    </comment>
    <comment ref="G67" authorId="0" shapeId="0" xr:uid="{297D5C04-1138-485D-BFD5-B4F2BE62B87B}">
      <text>
        <r>
          <rPr>
            <b/>
            <sz val="9"/>
            <color indexed="81"/>
            <rFont val="Tahoma"/>
            <family val="2"/>
          </rPr>
          <t>TRM 30 AGOSTO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7" authorId="0" shapeId="0" xr:uid="{B8B0F573-388E-4DEA-BB0B-D46603428F28}">
      <text>
        <r>
          <rPr>
            <b/>
            <sz val="9"/>
            <color indexed="81"/>
            <rFont val="Tahoma"/>
            <family val="2"/>
          </rPr>
          <t>TRM 28 SEPTIEMBRE</t>
        </r>
      </text>
    </comment>
    <comment ref="I67" authorId="0" shapeId="0" xr:uid="{750A01E0-EEFB-4F78-881F-4B070E1EEC5E}">
      <text>
        <r>
          <rPr>
            <b/>
            <sz val="9"/>
            <color indexed="81"/>
            <rFont val="Tahoma"/>
            <family val="2"/>
          </rPr>
          <t>TMR 30 OCTUBRE</t>
        </r>
      </text>
    </comment>
    <comment ref="J67" authorId="0" shapeId="0" xr:uid="{17A0FA8D-4DBA-4732-97C7-07849834E70B}">
      <text>
        <r>
          <rPr>
            <b/>
            <sz val="9"/>
            <color indexed="81"/>
            <rFont val="Tahoma"/>
            <family val="2"/>
          </rPr>
          <t>TRM 29 NOVIEMBRE</t>
        </r>
      </text>
    </comment>
    <comment ref="E78" authorId="0" shapeId="0" xr:uid="{920EBC2A-5DB3-4F88-AE0D-04CDF3E8CD44}">
      <text>
        <r>
          <rPr>
            <b/>
            <sz val="9"/>
            <color indexed="81"/>
            <rFont val="Tahoma"/>
            <family val="2"/>
          </rPr>
          <t>TASA PROYECTADA</t>
        </r>
      </text>
    </comment>
    <comment ref="F78" authorId="0" shapeId="0" xr:uid="{9055B18E-B312-456C-BF7C-745DD94AC347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G78" authorId="0" shapeId="0" xr:uid="{D6BB4FBE-DD39-4AA4-874A-1F0CE04D3DFD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H78" authorId="0" shapeId="0" xr:uid="{F5D03FB7-BC4D-45B0-9867-CE862034B5B0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I78" authorId="0" shapeId="0" xr:uid="{C6A73AB7-D1FB-488E-A3FD-4CC58A77CC09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J78" authorId="0" shapeId="0" xr:uid="{359A5B6E-0137-4464-A885-B5B4F616E2FC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E86" authorId="0" shapeId="0" xr:uid="{CB9CDCAE-F45F-47E1-9066-8C9CC37C5711}">
      <text>
        <r>
          <rPr>
            <b/>
            <sz val="9"/>
            <color indexed="81"/>
            <rFont val="Tahoma"/>
            <family val="2"/>
          </rPr>
          <t>TASA REAL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Yeraldin Cubillos Montoya (ODC)</author>
  </authors>
  <commentList>
    <comment ref="E65" authorId="0" shapeId="0" xr:uid="{6DF677B3-83F5-48BA-A710-ECC593B240E7}">
      <text>
        <r>
          <rPr>
            <b/>
            <sz val="9"/>
            <color indexed="81"/>
            <rFont val="Tahoma"/>
            <family val="2"/>
          </rPr>
          <t>TRM 27 DE FEBRERO</t>
        </r>
      </text>
    </comment>
    <comment ref="F65" authorId="0" shapeId="0" xr:uid="{69FE6E13-2AC3-4D65-BC9D-D099D0E8BA5D}">
      <text>
        <r>
          <rPr>
            <b/>
            <sz val="9"/>
            <color indexed="81"/>
            <rFont val="Tahoma"/>
            <family val="2"/>
          </rPr>
          <t>TRM 30 DE MARZO</t>
        </r>
      </text>
    </comment>
    <comment ref="G65" authorId="0" shapeId="0" xr:uid="{9C590767-A28E-4801-970F-C8F2778E3A61}">
      <text>
        <r>
          <rPr>
            <b/>
            <sz val="9"/>
            <color indexed="81"/>
            <rFont val="Tahoma"/>
            <family val="2"/>
          </rPr>
          <t>TRM 27 DE ABRIL</t>
        </r>
      </text>
    </comment>
    <comment ref="H65" authorId="0" shapeId="0" xr:uid="{8E59C837-28FC-4407-9884-BBEF42D8E6E5}">
      <text>
        <r>
          <rPr>
            <b/>
            <sz val="9"/>
            <color indexed="81"/>
            <rFont val="Tahoma"/>
            <family val="2"/>
          </rPr>
          <t>TRM 30 DE MAYO</t>
        </r>
      </text>
    </comment>
    <comment ref="E68" authorId="0" shapeId="0" xr:uid="{E3C6F7D1-7B21-444C-AE64-70AA9C3980BA}">
      <text>
        <r>
          <rPr>
            <b/>
            <sz val="9"/>
            <color indexed="81"/>
            <rFont val="Tahoma"/>
            <family val="2"/>
          </rPr>
          <t xml:space="preserve">10AM
</t>
        </r>
      </text>
    </comment>
    <comment ref="F68" authorId="0" shapeId="0" xr:uid="{EDB8AD42-D314-4E8B-B094-7C17BEE7CF4D}">
      <text>
        <r>
          <rPr>
            <b/>
            <sz val="9"/>
            <color indexed="81"/>
            <rFont val="Tahoma"/>
            <family val="2"/>
          </rPr>
          <t>1PM</t>
        </r>
      </text>
    </comment>
    <comment ref="G68" authorId="0" shapeId="0" xr:uid="{63586DBF-ECCF-4538-AC38-014BB3655F8F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H68" authorId="0" shapeId="0" xr:uid="{AC470A46-E2FD-4407-A5C8-2AFD2D1F93F4}">
      <text>
        <r>
          <rPr>
            <b/>
            <sz val="9"/>
            <color indexed="81"/>
            <rFont val="Tahoma"/>
            <family val="2"/>
          </rPr>
          <t>1PM</t>
        </r>
      </text>
    </comment>
    <comment ref="E69" authorId="0" shapeId="0" xr:uid="{D300FEFF-ECE2-4331-94E1-E5905365F7E3}">
      <text>
        <r>
          <rPr>
            <b/>
            <sz val="9"/>
            <color indexed="81"/>
            <rFont val="Tahoma"/>
            <family val="2"/>
          </rPr>
          <t>2PM</t>
        </r>
      </text>
    </comment>
    <comment ref="F69" authorId="0" shapeId="0" xr:uid="{D8134AFA-F29D-4227-AB24-B6869D019EE0}">
      <text>
        <r>
          <rPr>
            <b/>
            <sz val="9"/>
            <color indexed="81"/>
            <rFont val="Tahoma"/>
            <family val="2"/>
          </rPr>
          <t>10 AM</t>
        </r>
      </text>
    </comment>
    <comment ref="G69" authorId="0" shapeId="0" xr:uid="{80E92233-91B7-4998-BD1C-6B516045BE3A}">
      <text>
        <r>
          <rPr>
            <b/>
            <sz val="9"/>
            <color indexed="81"/>
            <rFont val="Tahoma"/>
            <family val="2"/>
          </rPr>
          <t>10AM</t>
        </r>
      </text>
    </comment>
    <comment ref="H69" authorId="0" shapeId="0" xr:uid="{FE7F2D83-C2DC-4029-BA06-6A3B718A460A}">
      <text>
        <r>
          <rPr>
            <b/>
            <sz val="9"/>
            <color indexed="81"/>
            <rFont val="Tahoma"/>
            <family val="2"/>
          </rPr>
          <t>10AM</t>
        </r>
      </text>
    </comment>
  </commentList>
</comments>
</file>

<file path=xl/sharedStrings.xml><?xml version="1.0" encoding="utf-8"?>
<sst xmlns="http://schemas.openxmlformats.org/spreadsheetml/2006/main" count="1208" uniqueCount="229">
  <si>
    <t>FEBRERO - MAYO 2023</t>
  </si>
  <si>
    <t>Detalle de actividades</t>
  </si>
  <si>
    <t>Actividades</t>
  </si>
  <si>
    <t>Área</t>
  </si>
  <si>
    <t>Responsable</t>
  </si>
  <si>
    <t>Febrero</t>
  </si>
  <si>
    <t>Marzo</t>
  </si>
  <si>
    <t>Abril</t>
  </si>
  <si>
    <t>Mayo</t>
  </si>
  <si>
    <t>Hora</t>
  </si>
  <si>
    <t>Nómina</t>
  </si>
  <si>
    <t>Envío interfaz de la nómina</t>
  </si>
  <si>
    <t>Nómina ODC</t>
  </si>
  <si>
    <t>Cristina Prado</t>
  </si>
  <si>
    <t>5pm</t>
  </si>
  <si>
    <t>Registro en SAP de hojas de entrada de Bienes y  servicios recibidos</t>
  </si>
  <si>
    <t>Abastecimiento</t>
  </si>
  <si>
    <t>Administradores de contratos (ODC, ODL, CENIT)</t>
  </si>
  <si>
    <t>Cierre de periodo hojas de entrada</t>
  </si>
  <si>
    <t>Contabilidad</t>
  </si>
  <si>
    <t>Milena Villalobos</t>
  </si>
  <si>
    <t>Cargue de la nómina en SAP</t>
  </si>
  <si>
    <t>Monica Orjuela</t>
  </si>
  <si>
    <t>Cierre recepción de Facturas, anticipos y legalizaciones</t>
  </si>
  <si>
    <t>Radicación facturas</t>
  </si>
  <si>
    <t>D Contadores</t>
  </si>
  <si>
    <t>Novedades Polizas</t>
  </si>
  <si>
    <t>Activos Fijos</t>
  </si>
  <si>
    <t>Jackeline Torres</t>
  </si>
  <si>
    <t>Cargue de estimados en herramienta SAP</t>
  </si>
  <si>
    <t>Solicitud de pago de nómina</t>
  </si>
  <si>
    <t>8am</t>
  </si>
  <si>
    <t>Desbloqueo de pagos en SAP</t>
  </si>
  <si>
    <t>Cargue estimados manuales</t>
  </si>
  <si>
    <t>Cuentas por pagar</t>
  </si>
  <si>
    <t>11am</t>
  </si>
  <si>
    <t>Envio reporte de estimados</t>
  </si>
  <si>
    <t>9am</t>
  </si>
  <si>
    <t xml:space="preserve">Solicitud pago de terceros nómina (prepagadas) </t>
  </si>
  <si>
    <t>Pago de proveedores</t>
  </si>
  <si>
    <t>Tesorería</t>
  </si>
  <si>
    <t xml:space="preserve">Causación de facturas </t>
  </si>
  <si>
    <t>Cierre cuentas por pagar</t>
  </si>
  <si>
    <t>Compensación de partidas abiertas de las cuentas de bancos</t>
  </si>
  <si>
    <t>Contabilización recaudos de facturas y anticipos.</t>
  </si>
  <si>
    <t>Aprobacion y cargue de provision de intereses por mora</t>
  </si>
  <si>
    <t>Conciliaciones bancarias Preliminares</t>
  </si>
  <si>
    <t>Solicitud reclasificaciones de costo y gasto</t>
  </si>
  <si>
    <t>Costos - Capex</t>
  </si>
  <si>
    <t>William Lozano - Anderson García</t>
  </si>
  <si>
    <t>1pm</t>
  </si>
  <si>
    <t>Cierre de tesoreria: cierre bancos, provision de gastos e ingresos y revisión de saldos de bancos.</t>
  </si>
  <si>
    <t>Procesos de tesorería cargue de extractos</t>
  </si>
  <si>
    <t xml:space="preserve">Solicitud pago fondos y AFC nómina </t>
  </si>
  <si>
    <t>Envío de estimados ingresos TLU</t>
  </si>
  <si>
    <t>Lida Rojas</t>
  </si>
  <si>
    <t>Ejecución distribuciones CO maquina MOD1</t>
  </si>
  <si>
    <t>Costos</t>
  </si>
  <si>
    <t>William Lozano</t>
  </si>
  <si>
    <t>Analisis de costos e ingresos ODC</t>
  </si>
  <si>
    <t>Ejecución distribuciones CO ODC</t>
  </si>
  <si>
    <t>Reapertura recepción facturas mes siguiente</t>
  </si>
  <si>
    <t>Confirmación maquinas SAP MODC y MOD1 en ceros</t>
  </si>
  <si>
    <t>Yeraldin Cubillos - Monica Orjuela</t>
  </si>
  <si>
    <t>9pm</t>
  </si>
  <si>
    <t>Reporte filiales cuentas por cobrar</t>
  </si>
  <si>
    <t>Cartera</t>
  </si>
  <si>
    <t>Reporte filiales cuentas por pagar</t>
  </si>
  <si>
    <t>Análisis de variaciones de cuentas por pagar</t>
  </si>
  <si>
    <t>Análisis de variaciones de cartera</t>
  </si>
  <si>
    <t>Análisis de variaciones de tesorería</t>
  </si>
  <si>
    <t xml:space="preserve">Solicitud pago seguridad social </t>
  </si>
  <si>
    <t>Lista de chequeo cierre contable</t>
  </si>
  <si>
    <t>Yeraldin Cubillos</t>
  </si>
  <si>
    <t>Activos</t>
  </si>
  <si>
    <t>Solicitudes de creacion de activos fijos</t>
  </si>
  <si>
    <t>Capitalizadores (ODC, CENIT)</t>
  </si>
  <si>
    <t>12am</t>
  </si>
  <si>
    <t>Recepcion unidades transportadas</t>
  </si>
  <si>
    <t>Peter Rueda / Jhosman Levy (CENIT)</t>
  </si>
  <si>
    <t>Confirmación de de activos fijos creados</t>
  </si>
  <si>
    <t>TF Auditores</t>
  </si>
  <si>
    <t>Actualización pasivo financiero de abandono</t>
  </si>
  <si>
    <t>Leidy Martinez</t>
  </si>
  <si>
    <t>Solicitud de Capitalizaciones de Activos Fijos</t>
  </si>
  <si>
    <t>Emision facturas de Oleoductos</t>
  </si>
  <si>
    <t>Ingresos</t>
  </si>
  <si>
    <t>Emision facturas por otros conceptos</t>
  </si>
  <si>
    <t>Cargue de estimados ingresos</t>
  </si>
  <si>
    <t>Cargue estimados ingresos TLU</t>
  </si>
  <si>
    <t>Confirmacion de Capitalizaciones</t>
  </si>
  <si>
    <t>Aseguramiento y análisis variaciones de ingresos</t>
  </si>
  <si>
    <t>Envío lista de chequeo NIIF16</t>
  </si>
  <si>
    <t>ODL</t>
  </si>
  <si>
    <t>Cierre de cartera</t>
  </si>
  <si>
    <t>Recepción estimados de costos TLU</t>
  </si>
  <si>
    <t>Finanzas</t>
  </si>
  <si>
    <t>CENIT</t>
  </si>
  <si>
    <t>Novedades de activos fijos, bajas,reclasificaciones, traslados</t>
  </si>
  <si>
    <t>Cierre movimiento de inventario</t>
  </si>
  <si>
    <t>Cierre de construcción en curso</t>
  </si>
  <si>
    <t>Proceso Depreciación y Amortizaciones</t>
  </si>
  <si>
    <t>Cierre modulo de activos fijos.</t>
  </si>
  <si>
    <t xml:space="preserve">Cálculo mensual de NIIF16 </t>
  </si>
  <si>
    <t>Traslados maquina MOD1</t>
  </si>
  <si>
    <t>Cargue estimados costos TLU</t>
  </si>
  <si>
    <t xml:space="preserve">Aseguramiento de cifras </t>
  </si>
  <si>
    <t>Reclasificación largo plazo</t>
  </si>
  <si>
    <t>Traslado de cuenta 7 a 6</t>
  </si>
  <si>
    <t>7pm</t>
  </si>
  <si>
    <t xml:space="preserve">Proceso de valoración moneda extranjera EEFF TRM </t>
  </si>
  <si>
    <t xml:space="preserve">Envío balances a impuestos </t>
  </si>
  <si>
    <t>Reportes</t>
  </si>
  <si>
    <t>Elaboración y revisión provisión de ICA/prorrateo de IVA con soportes</t>
  </si>
  <si>
    <t>Impuestos</t>
  </si>
  <si>
    <t>Elaboración, revisión y causacion provisión impuesto de renta corriente e impuesto diferido./neteo de impuestos</t>
  </si>
  <si>
    <t>Cierre total del periodo contable</t>
  </si>
  <si>
    <t>Elaboracion y envío de operaciones recíprocas</t>
  </si>
  <si>
    <t>Carga de información en Hyperion</t>
  </si>
  <si>
    <t>Elaboracion y envío a reportes de información complementaria Ecopetrol y anexos mensuales</t>
  </si>
  <si>
    <t>Envío certificados de inversion.</t>
  </si>
  <si>
    <t>3pm</t>
  </si>
  <si>
    <t>Reversión de  estimados (provisiones) mes anterior</t>
  </si>
  <si>
    <t>Reversión de documentos auto reversibles mes anterior</t>
  </si>
  <si>
    <t>Conciliaciones de cartera</t>
  </si>
  <si>
    <t>Conciliaciones de cuentas por pagar</t>
  </si>
  <si>
    <t>Conciliaciones de Impuestos</t>
  </si>
  <si>
    <t>Conciliaciones bancarias definitivas</t>
  </si>
  <si>
    <t>Generación de libros oficiales en medio electrónico</t>
  </si>
  <si>
    <t>Comprobantes manuales</t>
  </si>
  <si>
    <t>Leidy Martinez - Monica Orjuela</t>
  </si>
  <si>
    <t>Envío conciliaciones de cartera a contabilidad</t>
  </si>
  <si>
    <t>Revisión y aprobación conciliaciones de cuentas por pagar</t>
  </si>
  <si>
    <t>Revisión y aprobación conciliaciones de Impuestos</t>
  </si>
  <si>
    <t>Alejandro Romero</t>
  </si>
  <si>
    <t>Revisión y aprobación conciliaciones bancarias definitivas</t>
  </si>
  <si>
    <t>Envío conciliaciones de activos e inventarios a contabilidad</t>
  </si>
  <si>
    <t>Envío estimados manuales indemnizaciones, honorarios junta, contribuciones y litigios</t>
  </si>
  <si>
    <t>Legal - Cenit indemnizaciones- soporte ODC</t>
  </si>
  <si>
    <t>Elaine Soto / Leimer Rodriguez / Elizabeth Rosas</t>
  </si>
  <si>
    <t>Registros neteos y reclasificaciones</t>
  </si>
  <si>
    <t>Análisis de variaciones de impuestos</t>
  </si>
  <si>
    <t>Elaboración reconciliación de la tasa</t>
  </si>
  <si>
    <t>4pm</t>
  </si>
  <si>
    <t>Envio de proyeccion de pagos mes para tesoreria</t>
  </si>
  <si>
    <t>Informe de Impuestos pagados mes anterior</t>
  </si>
  <si>
    <t>Envio de controles SOX consolidados, ejecutados el mes anterior</t>
  </si>
  <si>
    <t>Base de documentos con soportes</t>
  </si>
  <si>
    <t>Confirmación de cargue de soportes</t>
  </si>
  <si>
    <t>CXC, CXP, Ingresos, Activos, Impuestos y Contabilidad</t>
  </si>
  <si>
    <t>D Contares y usuarios ODC</t>
  </si>
  <si>
    <t xml:space="preserve">Aseguramiento cargue de soportes </t>
  </si>
  <si>
    <t>Cartera - Tesorería</t>
  </si>
  <si>
    <t>CXP, Activos, Impuestos, Ingresos y  Contabilidad</t>
  </si>
  <si>
    <t>Revisión de documentos con soporte</t>
  </si>
  <si>
    <t>Cierre EMRF</t>
  </si>
  <si>
    <t>Cierre de ventanilla</t>
  </si>
  <si>
    <t xml:space="preserve">Yeraldin Cubillos </t>
  </si>
  <si>
    <t>Último día de pagos</t>
  </si>
  <si>
    <t>Cierre movimientos de inventario</t>
  </si>
  <si>
    <t>Cierre de estimados</t>
  </si>
  <si>
    <t>Administradores de contratos (ODC, ODL)</t>
  </si>
  <si>
    <t>Cierre de Cuentas por Pagar</t>
  </si>
  <si>
    <t>Cierre facturación</t>
  </si>
  <si>
    <t>Cierre tesorería y cartera</t>
  </si>
  <si>
    <t>Diferencia en cambio</t>
  </si>
  <si>
    <t>Documentaciòn de variaciones</t>
  </si>
  <si>
    <t>CxC - CxC - Tesorerìa - Cartera</t>
  </si>
  <si>
    <t>Cierre SAP contabilidad</t>
  </si>
  <si>
    <t>Envío reporte a Ecopetrol</t>
  </si>
  <si>
    <t>10am</t>
  </si>
  <si>
    <t xml:space="preserve">D Contadores </t>
  </si>
  <si>
    <t>Envío estimados ingresos TLU</t>
  </si>
  <si>
    <t>Registros neteos y reclasificaciones contables</t>
  </si>
  <si>
    <t>Conciliaciones</t>
  </si>
  <si>
    <t>Conciliaciones consolidadas  contabilidad</t>
  </si>
  <si>
    <t>Soportes</t>
  </si>
  <si>
    <t>tesorería</t>
  </si>
  <si>
    <t>Yeraldin Cubillos - Monica Orjuela - Leidy Martinez</t>
  </si>
  <si>
    <t>(2 días hábiles antes del pago de nómina)</t>
  </si>
  <si>
    <t>(1 día hábil antes del pago de la nómina)</t>
  </si>
  <si>
    <t>(día 20 del mes hábil, en caso de caer fin de semana o festivo, se paga el viernes)</t>
  </si>
  <si>
    <t>(1 día hábil después del pago de nómina)</t>
  </si>
  <si>
    <t xml:space="preserve">(3 día hábiles después del pago de nómina). Se evalúa al momento de realizar el cronograma financiero si cambia de 3 a 2 días hábiles dependiendo de si el pago de nómina cae finalizando la semana o con festivo. </t>
  </si>
  <si>
    <t>(1er día hábil del mes siguiente)</t>
  </si>
  <si>
    <t>Sin pendientes por liquidar y reclasificaciones</t>
  </si>
  <si>
    <t>Cargue de estimados ingresos TLU</t>
  </si>
  <si>
    <t>Reporte a ECP</t>
  </si>
  <si>
    <t>Envío link para cargue de conciliaciones y diligenciamiento de observaciones</t>
  </si>
  <si>
    <t>Conciliaciones  cartera, cuentas por pagar e impuestos</t>
  </si>
  <si>
    <t>si envío confirmación de cierre definitivo antes de medio dia, si no el 5 día</t>
  </si>
  <si>
    <t>Confirmación maquina SAP  MOD1 en ceros</t>
  </si>
  <si>
    <t>con radicación</t>
  </si>
  <si>
    <t>3 días después de radicación</t>
  </si>
  <si>
    <t>Junio</t>
  </si>
  <si>
    <t>Julio</t>
  </si>
  <si>
    <t>Agosto</t>
  </si>
  <si>
    <t>Septiembre</t>
  </si>
  <si>
    <t>Octubre</t>
  </si>
  <si>
    <t>Noviembre</t>
  </si>
  <si>
    <t>Diciembre</t>
  </si>
  <si>
    <t>Recepción estimados de ingresos TLU</t>
  </si>
  <si>
    <t xml:space="preserve">Liberación de balance ingresos </t>
  </si>
  <si>
    <t>Elaboración y revisión ajuste de autorretención especial</t>
  </si>
  <si>
    <t xml:space="preserve">Yeraldin Cubillos - Monica Orjuela </t>
  </si>
  <si>
    <t>15 de cada mes, en caso de fin de semana el dia habil despues</t>
  </si>
  <si>
    <t>JUNIO-NOVIEMBRE 2023</t>
  </si>
  <si>
    <t>NA</t>
  </si>
  <si>
    <t>25 de cada mes</t>
  </si>
  <si>
    <t>24 de cada mes</t>
  </si>
  <si>
    <t>TLU</t>
  </si>
  <si>
    <t>Conciliaciones de activos e inventarios a contabilidad</t>
  </si>
  <si>
    <t>Revisión de conciliaciones de activos e inventarios</t>
  </si>
  <si>
    <t>Conciliaciones de impuestos a contabilidad</t>
  </si>
  <si>
    <t>Conciliaciones de nómina y patrimonio</t>
  </si>
  <si>
    <t>Revisión de conciliaciones contables y de patrimonio</t>
  </si>
  <si>
    <t>Revisión de conciliaciones de balance consolidadas</t>
  </si>
  <si>
    <t>Ajustes a conciliaciones dueños de procesos</t>
  </si>
  <si>
    <t>Yeraldin Cubillos - Jackeline Torres - Alejandro Romero - Monica Orjuela</t>
  </si>
  <si>
    <t>SOX</t>
  </si>
  <si>
    <t>Revisión de conciliaciones de Impuestos</t>
  </si>
  <si>
    <t>Monica Orjuela - Leidy Martinez</t>
  </si>
  <si>
    <t>-5 días calendario</t>
  </si>
  <si>
    <t>Traslados de ingresos MOD1</t>
  </si>
  <si>
    <t>Detalle</t>
  </si>
  <si>
    <t>fecha</t>
  </si>
  <si>
    <t>Proceso de valoración moneda extranjera EEFF</t>
  </si>
  <si>
    <t>EEFF</t>
  </si>
  <si>
    <t>Elaboración, revisión y causacion provisión impuesto de renta corriente e impuesto diferido./neteo de impuestos EEFF Junio 2023- Tasa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</si>
</sst>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 "/>
    </font>
    <font>
      <b/>
      <sz val="14"/>
      <color rgb="FF336600"/>
      <name val="Arial  "/>
    </font>
    <font>
      <b/>
      <sz val="12"/>
      <color theme="1"/>
      <name val="Arial  "/>
    </font>
    <font>
      <sz val="12"/>
      <color theme="1"/>
      <name val="Arial  "/>
    </font>
    <font>
      <sz val="12"/>
      <color theme="0"/>
      <name val="Arial  "/>
    </font>
    <font>
      <sz val="10"/>
      <color rgb="FF336600"/>
      <name val="Arial  "/>
    </font>
    <font>
      <b/>
      <sz val="12"/>
      <color theme="0" tint="-0.249977111117893"/>
      <name val="Arial  "/>
    </font>
    <font>
      <b/>
      <sz val="11"/>
      <color rgb="FF336600"/>
      <name val="Arial  "/>
    </font>
    <font>
      <b/>
      <sz val="12"/>
      <color rgb="FF00647A"/>
      <name val="Arial  "/>
    </font>
    <font>
      <sz val="10"/>
      <color theme="0"/>
      <name val="Arial  "/>
    </font>
    <font>
      <sz val="10"/>
      <name val="Arial  "/>
    </font>
    <font>
      <sz val="10"/>
      <color rgb="FF002060"/>
      <name val="Arial  "/>
    </font>
    <font>
      <sz val="10"/>
      <color rgb="FF002060"/>
      <name val="Arial Narrow"/>
      <family val="2"/>
    </font>
    <font>
      <sz val="10"/>
      <color theme="1"/>
      <name val="Arial  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4"/>
      <name val="Arial  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64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647A"/>
      </bottom>
      <diagonal/>
    </border>
    <border>
      <left style="hair">
        <color rgb="FF00647A"/>
      </left>
      <right style="hair">
        <color rgb="FF00647A"/>
      </right>
      <top style="hair">
        <color rgb="FF00647A"/>
      </top>
      <bottom style="hair">
        <color rgb="FF00647A"/>
      </bottom>
      <diagonal/>
    </border>
    <border>
      <left/>
      <right style="hair">
        <color rgb="FF00647A"/>
      </right>
      <top style="hair">
        <color rgb="FF00647A"/>
      </top>
      <bottom style="hair">
        <color rgb="FF00647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647A"/>
      </left>
      <right style="hair">
        <color rgb="FF00647A"/>
      </right>
      <top/>
      <bottom style="hair">
        <color rgb="FF00647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3" fontId="6" fillId="0" borderId="0" xfId="1" applyFont="1"/>
    <xf numFmtId="0" fontId="6" fillId="0" borderId="0" xfId="1" applyNumberFormat="1" applyFont="1"/>
    <xf numFmtId="43" fontId="6" fillId="0" borderId="0" xfId="1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1" applyNumberFormat="1" applyFont="1" applyAlignment="1">
      <alignment horizontal="left"/>
    </xf>
    <xf numFmtId="0" fontId="6" fillId="0" borderId="0" xfId="1" applyNumberFormat="1" applyFont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0" xfId="0" applyFont="1"/>
    <xf numFmtId="43" fontId="16" fillId="0" borderId="0" xfId="1" applyFont="1"/>
    <xf numFmtId="0" fontId="16" fillId="0" borderId="0" xfId="1" applyNumberFormat="1" applyFont="1"/>
    <xf numFmtId="43" fontId="16" fillId="0" borderId="0" xfId="1" applyFont="1" applyAlignment="1">
      <alignment horizontal="right"/>
    </xf>
    <xf numFmtId="0" fontId="2" fillId="3" borderId="0" xfId="0" applyFont="1" applyFill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/>
    <xf numFmtId="0" fontId="14" fillId="0" borderId="3" xfId="0" applyFont="1" applyBorder="1" applyAlignment="1">
      <alignment horizontal="left" vertical="center" wrapText="1"/>
    </xf>
    <xf numFmtId="16" fontId="15" fillId="0" borderId="2" xfId="0" applyNumberFormat="1" applyFont="1" applyBorder="1" applyAlignment="1">
      <alignment horizontal="center" vertical="center" wrapText="1"/>
    </xf>
    <xf numFmtId="16" fontId="14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18" fontId="18" fillId="0" borderId="0" xfId="0" applyNumberFormat="1" applyFont="1"/>
    <xf numFmtId="18" fontId="0" fillId="0" borderId="0" xfId="0" applyNumberFormat="1"/>
    <xf numFmtId="0" fontId="19" fillId="0" borderId="2" xfId="0" applyFont="1" applyBorder="1" applyAlignment="1">
      <alignment horizontal="left" vertical="center" wrapText="1"/>
    </xf>
    <xf numFmtId="0" fontId="12" fillId="0" borderId="0" xfId="0" applyFont="1"/>
    <xf numFmtId="16" fontId="14" fillId="0" borderId="0" xfId="0" applyNumberFormat="1" applyFont="1" applyAlignment="1">
      <alignment horizontal="center" vertical="center" wrapText="1"/>
    </xf>
    <xf numFmtId="16" fontId="15" fillId="0" borderId="5" xfId="0" applyNumberFormat="1" applyFont="1" applyBorder="1" applyAlignment="1">
      <alignment horizontal="center" vertical="center" wrapText="1"/>
    </xf>
    <xf numFmtId="16" fontId="14" fillId="4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16" fontId="15" fillId="5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5" borderId="0" xfId="0" applyNumberFormat="1" applyFill="1"/>
    <xf numFmtId="0" fontId="13" fillId="4" borderId="2" xfId="0" applyFont="1" applyFill="1" applyBorder="1" applyAlignment="1">
      <alignment horizontal="left" vertical="center" wrapText="1"/>
    </xf>
    <xf numFmtId="0" fontId="0" fillId="4" borderId="0" xfId="0" applyFill="1"/>
    <xf numFmtId="0" fontId="18" fillId="4" borderId="0" xfId="0" applyFont="1" applyFill="1"/>
    <xf numFmtId="0" fontId="20" fillId="0" borderId="0" xfId="0" applyFont="1"/>
    <xf numFmtId="0" fontId="0" fillId="5" borderId="0" xfId="0" applyFill="1"/>
    <xf numFmtId="18" fontId="0" fillId="5" borderId="0" xfId="0" applyNumberFormat="1" applyFill="1"/>
    <xf numFmtId="0" fontId="3" fillId="2" borderId="6" xfId="0" applyFont="1" applyFill="1" applyBorder="1" applyAlignment="1">
      <alignment horizontal="center"/>
    </xf>
    <xf numFmtId="0" fontId="16" fillId="0" borderId="0" xfId="1" applyNumberFormat="1" applyFont="1" applyFill="1"/>
    <xf numFmtId="43" fontId="16" fillId="0" borderId="0" xfId="1" applyFont="1" applyFill="1"/>
    <xf numFmtId="43" fontId="16" fillId="0" borderId="0" xfId="1" applyFont="1" applyFill="1" applyAlignment="1">
      <alignment horizontal="right"/>
    </xf>
    <xf numFmtId="0" fontId="0" fillId="0" borderId="0" xfId="0" quotePrefix="1"/>
    <xf numFmtId="0" fontId="6" fillId="0" borderId="0" xfId="1" applyNumberFormat="1" applyFont="1" applyFill="1"/>
    <xf numFmtId="43" fontId="6" fillId="0" borderId="0" xfId="1" applyFont="1" applyFill="1"/>
    <xf numFmtId="43" fontId="6" fillId="0" borderId="0" xfId="1" applyFont="1" applyFill="1" applyAlignment="1">
      <alignment horizontal="right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0" fontId="18" fillId="0" borderId="2" xfId="0" applyFont="1" applyBorder="1"/>
    <xf numFmtId="0" fontId="14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16" fontId="14" fillId="5" borderId="2" xfId="0" applyNumberFormat="1" applyFont="1" applyFill="1" applyBorder="1" applyAlignment="1">
      <alignment horizontal="center" vertical="center" wrapText="1"/>
    </xf>
    <xf numFmtId="16" fontId="14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86590</xdr:colOff>
      <xdr:row>0</xdr:row>
      <xdr:rowOff>25978</xdr:rowOff>
    </xdr:from>
    <xdr:to>
      <xdr:col>1</xdr:col>
      <xdr:colOff>1500619</xdr:colOff>
      <xdr:row>2</xdr:row>
      <xdr:rowOff>128732</xdr:rowOff>
    </xdr:to>
    <xdr:pic>
      <xdr:nvPicPr>
        <xdr:cNvPr id="2" name="Imagen 1" descr="Logo ODC">
          <a:extLst>
            <a:ext uri="{FF2B5EF4-FFF2-40B4-BE49-F238E27FC236}">
              <a16:creationId xmlns:a16="http://schemas.microsoft.com/office/drawing/2014/main" id="{520098EA-05C6-4FC4-B482-1B6A7A69AE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65" y="25978"/>
          <a:ext cx="1337829" cy="480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86590</xdr:colOff>
      <xdr:row>0</xdr:row>
      <xdr:rowOff>25978</xdr:rowOff>
    </xdr:from>
    <xdr:to>
      <xdr:col>1</xdr:col>
      <xdr:colOff>1500619</xdr:colOff>
      <xdr:row>2</xdr:row>
      <xdr:rowOff>128732</xdr:rowOff>
    </xdr:to>
    <xdr:pic>
      <xdr:nvPicPr>
        <xdr:cNvPr id="2" name="Imagen 1" descr="Logo ODC">
          <a:extLst>
            <a:ext uri="{FF2B5EF4-FFF2-40B4-BE49-F238E27FC236}">
              <a16:creationId xmlns:a16="http://schemas.microsoft.com/office/drawing/2014/main" id="{A139F0F7-0F5E-4936-BE44-2CF78C1D93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65" y="25978"/>
          <a:ext cx="1414029" cy="407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58C0-020C-436C-8291-13280A5FB888}">
  <dimension ref="A1:U394"/>
  <sheetViews>
    <sheetView showGridLines="0" tabSelected="1" workbookViewId="0">
      <pane xSplit="1" ySplit="9" topLeftCell="B22" activePane="bottomRight" state="frozen"/>
      <selection activeCell="C24" sqref="C24"/>
      <selection pane="topRight" activeCell="C24" sqref="C24"/>
      <selection pane="bottomLeft" activeCell="C24" sqref="C24"/>
      <selection pane="bottomRight" activeCell="E141" sqref="E141"/>
    </sheetView>
  </sheetViews>
  <sheetFormatPr baseColWidth="10" defaultColWidth="12.54296875" defaultRowHeight="15.5" zeroHeight="1"/>
  <cols>
    <col min="1" max="1" width="3.81640625" style="6" customWidth="1"/>
    <col min="2" max="2" width="38.453125" style="12" customWidth="1"/>
    <col min="3" max="3" width="9.6328125" style="12" customWidth="1"/>
    <col min="4" max="4" width="14.453125" style="12" customWidth="1"/>
    <col min="5" max="5" width="10.54296875" style="10" customWidth="1"/>
    <col min="6" max="6" width="10.36328125" style="10" customWidth="1"/>
    <col min="7" max="7" width="11.90625" style="10" customWidth="1"/>
    <col min="8" max="10" width="13.1796875" style="10" customWidth="1"/>
    <col min="11" max="11" width="13.1796875" style="10" hidden="1" customWidth="1"/>
    <col min="12" max="12" width="17.453125" style="10" customWidth="1"/>
    <col min="13" max="13" width="8.81640625" style="6" customWidth="1"/>
    <col min="14" max="14" width="20.54296875" style="5" bestFit="1" customWidth="1"/>
    <col min="15" max="15" width="16" style="5" bestFit="1" customWidth="1"/>
    <col min="16" max="17" width="12.54296875" style="5"/>
    <col min="18" max="18" width="20.54296875" style="5" bestFit="1" customWidth="1"/>
    <col min="19" max="20" width="16" style="5" bestFit="1" customWidth="1"/>
    <col min="21" max="16384" width="12.54296875" style="5"/>
  </cols>
  <sheetData>
    <row r="1" spans="1:21" ht="13.5" customHeight="1">
      <c r="A1" s="1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0"/>
      <c r="N1" s="3"/>
      <c r="O1" s="2"/>
      <c r="P1" s="4"/>
      <c r="Q1" s="2"/>
      <c r="R1" s="3"/>
      <c r="S1" s="2"/>
      <c r="T1" s="2"/>
      <c r="U1" s="2"/>
    </row>
    <row r="2" spans="1:21" ht="10.5" customHeight="1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0"/>
      <c r="N2" s="3"/>
      <c r="O2" s="2"/>
      <c r="P2" s="4"/>
      <c r="Q2" s="2"/>
      <c r="R2" s="3"/>
      <c r="S2" s="2"/>
      <c r="T2" s="2"/>
      <c r="U2" s="2"/>
    </row>
    <row r="3" spans="1:21" ht="12.75" customHeight="1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0"/>
      <c r="N3" s="3"/>
      <c r="O3" s="2"/>
      <c r="P3" s="4"/>
      <c r="Q3" s="2"/>
      <c r="R3" s="3"/>
      <c r="S3" s="2"/>
      <c r="T3" s="2"/>
      <c r="U3" s="2"/>
    </row>
    <row r="4" spans="1:21" ht="12.75" customHeight="1">
      <c r="B4" s="67"/>
      <c r="C4" s="7"/>
      <c r="D4" s="8"/>
      <c r="E4" s="9"/>
      <c r="F4" s="9"/>
      <c r="G4" s="9"/>
      <c r="H4" s="9"/>
      <c r="I4" s="9"/>
      <c r="J4" s="9"/>
      <c r="K4" s="9"/>
      <c r="L4" s="9"/>
      <c r="M4" s="60"/>
      <c r="N4" s="8"/>
      <c r="O4" s="2"/>
      <c r="P4" s="4"/>
      <c r="Q4" s="2"/>
      <c r="R4" s="3"/>
      <c r="S4" s="2"/>
      <c r="T4" s="2"/>
      <c r="U4" s="2"/>
    </row>
    <row r="5" spans="1:21" ht="12.75" customHeight="1">
      <c r="B5" s="69" t="s">
        <v>206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0"/>
      <c r="N5" s="3"/>
      <c r="O5" s="2"/>
      <c r="P5" s="4"/>
      <c r="Q5" s="2"/>
      <c r="R5" s="3"/>
      <c r="S5" s="2"/>
      <c r="T5" s="2"/>
      <c r="U5" s="2"/>
    </row>
    <row r="6" spans="1:21" ht="12.75" customHeight="1">
      <c r="B6" s="11"/>
      <c r="C6" s="11"/>
      <c r="M6" s="60"/>
      <c r="O6" s="2"/>
      <c r="P6" s="4"/>
      <c r="Q6" s="2"/>
      <c r="R6" s="3"/>
      <c r="S6" s="2"/>
      <c r="T6" s="2"/>
      <c r="U6" s="2"/>
    </row>
    <row r="7" spans="1:21" ht="12.75" customHeight="1">
      <c r="B7" s="13" t="s">
        <v>1</v>
      </c>
      <c r="C7" s="13"/>
      <c r="M7" s="60"/>
      <c r="N7" s="3"/>
      <c r="O7" s="2"/>
      <c r="P7" s="4"/>
      <c r="Q7" s="2"/>
      <c r="R7" s="3"/>
      <c r="S7" s="2"/>
      <c r="T7" s="2"/>
      <c r="U7" s="2"/>
    </row>
    <row r="8" spans="1:21" ht="12.75" customHeight="1" thickBot="1">
      <c r="M8" s="60"/>
      <c r="N8" s="3"/>
      <c r="O8" s="2"/>
      <c r="P8" s="4"/>
      <c r="Q8" s="2"/>
      <c r="R8" s="3"/>
      <c r="S8" s="2"/>
      <c r="T8" s="2"/>
      <c r="U8" s="2"/>
    </row>
    <row r="9" spans="1:21" s="10" customFormat="1" ht="16.5" customHeight="1" thickBot="1">
      <c r="A9" s="14"/>
      <c r="B9" s="15" t="s">
        <v>2</v>
      </c>
      <c r="C9" s="15" t="s">
        <v>3</v>
      </c>
      <c r="D9" s="15" t="s">
        <v>4</v>
      </c>
      <c r="E9" s="16" t="s">
        <v>194</v>
      </c>
      <c r="F9" s="16" t="s">
        <v>195</v>
      </c>
      <c r="G9" s="16" t="s">
        <v>196</v>
      </c>
      <c r="H9" s="16" t="s">
        <v>197</v>
      </c>
      <c r="I9" s="16" t="s">
        <v>198</v>
      </c>
      <c r="J9" s="16" t="s">
        <v>199</v>
      </c>
      <c r="K9" s="16" t="s">
        <v>200</v>
      </c>
      <c r="L9" s="16" t="s">
        <v>9</v>
      </c>
      <c r="M9" s="61"/>
      <c r="N9" s="18"/>
      <c r="O9" s="17"/>
      <c r="P9" s="4"/>
      <c r="Q9" s="17"/>
      <c r="R9" s="19"/>
      <c r="S9" s="17"/>
      <c r="T9" s="17"/>
      <c r="U9" s="17"/>
    </row>
    <row r="10" spans="1:21" s="30" customFormat="1" ht="12.75" customHeight="1">
      <c r="A10" s="38" t="s">
        <v>10</v>
      </c>
      <c r="B10" s="21" t="s">
        <v>11</v>
      </c>
      <c r="C10" s="31" t="s">
        <v>12</v>
      </c>
      <c r="D10" s="21" t="s">
        <v>13</v>
      </c>
      <c r="E10" s="33">
        <v>45092</v>
      </c>
      <c r="F10" s="33">
        <v>45124</v>
      </c>
      <c r="G10" s="33">
        <v>45154</v>
      </c>
      <c r="H10" s="33">
        <v>45187</v>
      </c>
      <c r="I10" s="33">
        <v>45217</v>
      </c>
      <c r="J10" s="33">
        <v>45246</v>
      </c>
      <c r="K10" s="33"/>
      <c r="L10" s="32" t="s">
        <v>14</v>
      </c>
      <c r="M10" s="38" t="str">
        <f>VLOOKUP(B10,'Modelo fechas'!$C$3:$D$122,2,0)</f>
        <v>(2 días hábiles antes del pago de nómina)</v>
      </c>
    </row>
    <row r="11" spans="1:21" s="30" customFormat="1" ht="12.75" customHeight="1">
      <c r="A11" s="38" t="s">
        <v>74</v>
      </c>
      <c r="B11" s="21" t="s">
        <v>92</v>
      </c>
      <c r="C11" s="31" t="s">
        <v>27</v>
      </c>
      <c r="D11" s="21" t="s">
        <v>93</v>
      </c>
      <c r="E11" s="33">
        <v>45092</v>
      </c>
      <c r="F11" s="33">
        <v>45124</v>
      </c>
      <c r="G11" s="33">
        <v>45153</v>
      </c>
      <c r="H11" s="33">
        <v>45184</v>
      </c>
      <c r="I11" s="33">
        <v>45216</v>
      </c>
      <c r="J11" s="33">
        <v>45245</v>
      </c>
      <c r="K11" s="33"/>
      <c r="L11" s="32" t="s">
        <v>14</v>
      </c>
      <c r="M11" s="38" t="str">
        <f>VLOOKUP(B11,'Modelo fechas'!$C$3:$D$122,2,0)</f>
        <v>15 de cada mes, en caso de fin de semana el dia habil despues</v>
      </c>
    </row>
    <row r="12" spans="1:21" s="30" customFormat="1" ht="12.75" customHeight="1">
      <c r="A12" s="38" t="s">
        <v>10</v>
      </c>
      <c r="B12" s="21" t="s">
        <v>21</v>
      </c>
      <c r="C12" s="31" t="s">
        <v>19</v>
      </c>
      <c r="D12" s="21" t="s">
        <v>22</v>
      </c>
      <c r="E12" s="33">
        <v>45093</v>
      </c>
      <c r="F12" s="33">
        <v>45125</v>
      </c>
      <c r="G12" s="33">
        <v>45155</v>
      </c>
      <c r="H12" s="33">
        <v>45188</v>
      </c>
      <c r="I12" s="33">
        <v>45218</v>
      </c>
      <c r="J12" s="33">
        <v>45247</v>
      </c>
      <c r="K12" s="33"/>
      <c r="L12" s="32" t="s">
        <v>14</v>
      </c>
      <c r="M12" s="38" t="str">
        <f>VLOOKUP(B12,'Modelo fechas'!$C$3:$D$122,2,0)</f>
        <v>(1 día hábil antes del pago de la nómina)</v>
      </c>
    </row>
    <row r="13" spans="1:21" s="30" customFormat="1" ht="12.75" customHeight="1">
      <c r="A13" s="38" t="s">
        <v>74</v>
      </c>
      <c r="B13" s="21" t="s">
        <v>75</v>
      </c>
      <c r="C13" s="31" t="s">
        <v>27</v>
      </c>
      <c r="D13" s="21" t="s">
        <v>76</v>
      </c>
      <c r="E13" s="33">
        <v>45097</v>
      </c>
      <c r="F13" s="33">
        <v>45125</v>
      </c>
      <c r="G13" s="33">
        <v>45156</v>
      </c>
      <c r="H13" s="33">
        <v>45188</v>
      </c>
      <c r="I13" s="33">
        <v>45218</v>
      </c>
      <c r="J13" s="33">
        <v>45250</v>
      </c>
      <c r="K13" s="33"/>
      <c r="L13" s="32" t="s">
        <v>77</v>
      </c>
      <c r="M13" s="38">
        <f>VLOOKUP(B13,'Modelo fechas'!$C$3:$D$122,2,0)</f>
        <v>-8</v>
      </c>
    </row>
    <row r="14" spans="1:21" s="30" customFormat="1" ht="12.75" customHeight="1">
      <c r="A14" s="38" t="s">
        <v>34</v>
      </c>
      <c r="B14" s="21" t="s">
        <v>23</v>
      </c>
      <c r="C14" s="31" t="s">
        <v>24</v>
      </c>
      <c r="D14" s="21" t="s">
        <v>25</v>
      </c>
      <c r="E14" s="33">
        <v>45097</v>
      </c>
      <c r="F14" s="33">
        <v>45125</v>
      </c>
      <c r="G14" s="33">
        <v>45156</v>
      </c>
      <c r="H14" s="33">
        <v>45188</v>
      </c>
      <c r="I14" s="33">
        <v>45218</v>
      </c>
      <c r="J14" s="33">
        <v>45250</v>
      </c>
      <c r="K14" s="33"/>
      <c r="L14" s="32" t="s">
        <v>14</v>
      </c>
      <c r="M14" s="38">
        <f>VLOOKUP(B14,'Modelo fechas'!$C$3:$D$158,2,0)</f>
        <v>-8</v>
      </c>
    </row>
    <row r="15" spans="1:21" s="30" customFormat="1" ht="12.75" customHeight="1">
      <c r="A15" s="38" t="s">
        <v>74</v>
      </c>
      <c r="B15" s="21" t="s">
        <v>26</v>
      </c>
      <c r="C15" s="31" t="s">
        <v>27</v>
      </c>
      <c r="D15" s="21" t="s">
        <v>28</v>
      </c>
      <c r="E15" s="33">
        <v>45097</v>
      </c>
      <c r="F15" s="33">
        <v>45125</v>
      </c>
      <c r="G15" s="33">
        <v>45156</v>
      </c>
      <c r="H15" s="33">
        <v>45188</v>
      </c>
      <c r="I15" s="33">
        <v>45218</v>
      </c>
      <c r="J15" s="33">
        <v>45250</v>
      </c>
      <c r="K15" s="33"/>
      <c r="L15" s="32" t="s">
        <v>14</v>
      </c>
      <c r="M15" s="38">
        <f>VLOOKUP(B15,'Modelo fechas'!$C$3:$D$158,2,0)</f>
        <v>-8</v>
      </c>
    </row>
    <row r="16" spans="1:21" s="30" customFormat="1" ht="12.75" customHeight="1">
      <c r="A16" s="38" t="s">
        <v>10</v>
      </c>
      <c r="B16" s="21" t="s">
        <v>30</v>
      </c>
      <c r="C16" s="31" t="s">
        <v>12</v>
      </c>
      <c r="D16" s="21" t="s">
        <v>13</v>
      </c>
      <c r="E16" s="33">
        <v>45097</v>
      </c>
      <c r="F16" s="33">
        <v>45126</v>
      </c>
      <c r="G16" s="33">
        <v>45156</v>
      </c>
      <c r="H16" s="33">
        <v>45189</v>
      </c>
      <c r="I16" s="33">
        <v>45219</v>
      </c>
      <c r="J16" s="33">
        <v>45250</v>
      </c>
      <c r="K16" s="33"/>
      <c r="L16" s="32" t="s">
        <v>31</v>
      </c>
      <c r="M16" s="38" t="str">
        <f>VLOOKUP(B16,'Modelo fechas'!$C$3:$D$158,2,0)</f>
        <v>(día 20 del mes hábil, en caso de caer fin de semana o festivo, se paga el viernes)</v>
      </c>
    </row>
    <row r="17" spans="1:13" s="30" customFormat="1" ht="12.75" customHeight="1">
      <c r="A17" s="38" t="s">
        <v>16</v>
      </c>
      <c r="B17" s="21" t="s">
        <v>15</v>
      </c>
      <c r="C17" s="31" t="s">
        <v>16</v>
      </c>
      <c r="D17" s="21" t="s">
        <v>17</v>
      </c>
      <c r="E17" s="33">
        <v>45098</v>
      </c>
      <c r="F17" s="33">
        <v>45126</v>
      </c>
      <c r="G17" s="33">
        <v>45160</v>
      </c>
      <c r="H17" s="33">
        <v>45189</v>
      </c>
      <c r="I17" s="33">
        <v>45219</v>
      </c>
      <c r="J17" s="33">
        <v>45250</v>
      </c>
      <c r="K17" s="33"/>
      <c r="L17" s="32" t="s">
        <v>14</v>
      </c>
      <c r="M17" s="38">
        <f>VLOOKUP(B17,'Modelo fechas'!$C$3:$D$158,2,0)</f>
        <v>-7</v>
      </c>
    </row>
    <row r="18" spans="1:13" s="30" customFormat="1" ht="12.75" customHeight="1">
      <c r="A18" s="38" t="s">
        <v>74</v>
      </c>
      <c r="B18" s="21" t="s">
        <v>80</v>
      </c>
      <c r="C18" s="31" t="s">
        <v>27</v>
      </c>
      <c r="D18" s="21" t="s">
        <v>81</v>
      </c>
      <c r="E18" s="33">
        <v>45098</v>
      </c>
      <c r="F18" s="33">
        <v>45126</v>
      </c>
      <c r="G18" s="33">
        <v>45160</v>
      </c>
      <c r="H18" s="33">
        <v>45189</v>
      </c>
      <c r="I18" s="33">
        <v>45219</v>
      </c>
      <c r="J18" s="33">
        <v>45250</v>
      </c>
      <c r="K18" s="33"/>
      <c r="L18" s="32" t="s">
        <v>14</v>
      </c>
      <c r="M18" s="38">
        <f>VLOOKUP(B18,'Modelo fechas'!$C$3:$D$122,2,0)</f>
        <v>-7</v>
      </c>
    </row>
    <row r="19" spans="1:13" s="30" customFormat="1" ht="12.75" customHeight="1">
      <c r="A19" s="38" t="s">
        <v>74</v>
      </c>
      <c r="B19" s="21" t="s">
        <v>78</v>
      </c>
      <c r="C19" s="31" t="s">
        <v>27</v>
      </c>
      <c r="D19" s="21" t="s">
        <v>79</v>
      </c>
      <c r="E19" s="33">
        <v>45098</v>
      </c>
      <c r="F19" s="33">
        <v>45126</v>
      </c>
      <c r="G19" s="33">
        <v>45160</v>
      </c>
      <c r="H19" s="33">
        <v>45189</v>
      </c>
      <c r="I19" s="33">
        <v>45219</v>
      </c>
      <c r="J19" s="33">
        <v>45250</v>
      </c>
      <c r="K19" s="33"/>
      <c r="L19" s="32" t="s">
        <v>14</v>
      </c>
      <c r="M19" s="38">
        <f>VLOOKUP(B19,'Modelo fechas'!$C$3:$D$122,2,0)</f>
        <v>-7</v>
      </c>
    </row>
    <row r="20" spans="1:13" s="30" customFormat="1" ht="12.75" customHeight="1">
      <c r="A20" s="38" t="s">
        <v>74</v>
      </c>
      <c r="B20" s="21" t="s">
        <v>82</v>
      </c>
      <c r="C20" s="31" t="s">
        <v>27</v>
      </c>
      <c r="D20" s="21" t="s">
        <v>83</v>
      </c>
      <c r="E20" s="33">
        <v>45098</v>
      </c>
      <c r="F20" s="33">
        <v>45126</v>
      </c>
      <c r="G20" s="33">
        <v>45160</v>
      </c>
      <c r="H20" s="33">
        <v>45189</v>
      </c>
      <c r="I20" s="33">
        <v>45219</v>
      </c>
      <c r="J20" s="33">
        <v>45250</v>
      </c>
      <c r="K20" s="33"/>
      <c r="L20" s="32" t="s">
        <v>14</v>
      </c>
      <c r="M20" s="38">
        <f>VLOOKUP(B20,'Modelo fechas'!$C$3:$D$122,2,0)</f>
        <v>-7</v>
      </c>
    </row>
    <row r="21" spans="1:13" s="30" customFormat="1" ht="12.75" customHeight="1">
      <c r="A21" s="38" t="s">
        <v>10</v>
      </c>
      <c r="B21" s="21" t="s">
        <v>38</v>
      </c>
      <c r="C21" s="31" t="s">
        <v>12</v>
      </c>
      <c r="D21" s="21" t="s">
        <v>13</v>
      </c>
      <c r="E21" s="33">
        <v>45098</v>
      </c>
      <c r="F21" s="33">
        <v>45128</v>
      </c>
      <c r="G21" s="33">
        <v>45160</v>
      </c>
      <c r="H21" s="33">
        <v>45190</v>
      </c>
      <c r="I21" s="33">
        <v>45222</v>
      </c>
      <c r="J21" s="33">
        <v>45251</v>
      </c>
      <c r="K21" s="33"/>
      <c r="L21" s="32" t="s">
        <v>31</v>
      </c>
      <c r="M21" s="38" t="str">
        <f>VLOOKUP(B21,'Modelo fechas'!$C$3:$D$158,2,0)</f>
        <v>(1 día hábil después del pago de nómina)</v>
      </c>
    </row>
    <row r="22" spans="1:13" s="30" customFormat="1" ht="12.75" customHeight="1">
      <c r="A22" s="38" t="s">
        <v>19</v>
      </c>
      <c r="B22" s="21" t="s">
        <v>18</v>
      </c>
      <c r="C22" s="31" t="s">
        <v>19</v>
      </c>
      <c r="D22" s="21" t="s">
        <v>20</v>
      </c>
      <c r="E22" s="33">
        <v>45099</v>
      </c>
      <c r="F22" s="33">
        <v>45128</v>
      </c>
      <c r="G22" s="33">
        <v>45161</v>
      </c>
      <c r="H22" s="33">
        <v>45190</v>
      </c>
      <c r="I22" s="33">
        <v>45222</v>
      </c>
      <c r="J22" s="33">
        <v>45252</v>
      </c>
      <c r="K22" s="33"/>
      <c r="L22" s="32" t="s">
        <v>31</v>
      </c>
      <c r="M22" s="38">
        <f>VLOOKUP(B22,'Modelo fechas'!$C$3:$D$158,2,0)</f>
        <v>-6</v>
      </c>
    </row>
    <row r="23" spans="1:13" s="30" customFormat="1" ht="12.75" customHeight="1">
      <c r="A23" s="38" t="s">
        <v>74</v>
      </c>
      <c r="B23" s="21" t="s">
        <v>84</v>
      </c>
      <c r="C23" s="31" t="s">
        <v>27</v>
      </c>
      <c r="D23" s="21" t="s">
        <v>76</v>
      </c>
      <c r="E23" s="33">
        <v>45099</v>
      </c>
      <c r="F23" s="33">
        <v>45128</v>
      </c>
      <c r="G23" s="33">
        <v>45161</v>
      </c>
      <c r="H23" s="33">
        <v>45190</v>
      </c>
      <c r="I23" s="33">
        <v>45222</v>
      </c>
      <c r="J23" s="33">
        <v>45252</v>
      </c>
      <c r="K23" s="33"/>
      <c r="L23" s="32" t="s">
        <v>14</v>
      </c>
      <c r="M23" s="38">
        <f>VLOOKUP(B23,'Modelo fechas'!$C$3:$D$122,2,0)</f>
        <v>-6</v>
      </c>
    </row>
    <row r="24" spans="1:13" s="30" customFormat="1" ht="12.75" customHeight="1">
      <c r="A24" s="38" t="s">
        <v>74</v>
      </c>
      <c r="B24" s="21" t="s">
        <v>99</v>
      </c>
      <c r="C24" s="31" t="s">
        <v>27</v>
      </c>
      <c r="D24" s="21" t="s">
        <v>93</v>
      </c>
      <c r="E24" s="33">
        <v>45099</v>
      </c>
      <c r="F24" s="33">
        <v>45128</v>
      </c>
      <c r="G24" s="33">
        <v>45161</v>
      </c>
      <c r="H24" s="33">
        <v>45190</v>
      </c>
      <c r="I24" s="33">
        <v>45222</v>
      </c>
      <c r="J24" s="33">
        <v>45252</v>
      </c>
      <c r="K24" s="65"/>
      <c r="L24" s="32" t="s">
        <v>14</v>
      </c>
      <c r="M24" s="38">
        <f>VLOOKUP(B24,'Modelo fechas'!$C$3:$D$122,2,0)</f>
        <v>-6</v>
      </c>
    </row>
    <row r="25" spans="1:13" s="30" customFormat="1" ht="12.75" customHeight="1">
      <c r="A25" s="38" t="s">
        <v>177</v>
      </c>
      <c r="B25" s="21" t="s">
        <v>39</v>
      </c>
      <c r="C25" s="31" t="s">
        <v>40</v>
      </c>
      <c r="D25" s="21" t="s">
        <v>25</v>
      </c>
      <c r="E25" s="33">
        <v>45100</v>
      </c>
      <c r="F25" s="33">
        <v>45131</v>
      </c>
      <c r="G25" s="33">
        <v>45162</v>
      </c>
      <c r="H25" s="33">
        <v>45191</v>
      </c>
      <c r="I25" s="33">
        <v>45223</v>
      </c>
      <c r="J25" s="33">
        <v>45254</v>
      </c>
      <c r="K25" s="33"/>
      <c r="L25" s="32" t="s">
        <v>170</v>
      </c>
      <c r="M25" s="38">
        <f>VLOOKUP(B25,'Modelo fechas'!$C$3:$D$158,2,0)</f>
        <v>-5</v>
      </c>
    </row>
    <row r="26" spans="1:13" s="30" customFormat="1" ht="12.75" customHeight="1">
      <c r="A26" s="38" t="s">
        <v>86</v>
      </c>
      <c r="B26" s="21" t="s">
        <v>85</v>
      </c>
      <c r="C26" s="31" t="s">
        <v>86</v>
      </c>
      <c r="D26" s="21" t="s">
        <v>22</v>
      </c>
      <c r="E26" s="33">
        <v>45100</v>
      </c>
      <c r="F26" s="33">
        <v>45131</v>
      </c>
      <c r="G26" s="33">
        <v>45162</v>
      </c>
      <c r="H26" s="33">
        <v>45191</v>
      </c>
      <c r="I26" s="33">
        <v>45223</v>
      </c>
      <c r="J26" s="33">
        <v>45254</v>
      </c>
      <c r="K26" s="33"/>
      <c r="L26" s="32" t="s">
        <v>14</v>
      </c>
      <c r="M26" s="38">
        <f>VLOOKUP(B26,'Modelo fechas'!$C$3:$D$158,2,0)</f>
        <v>-5</v>
      </c>
    </row>
    <row r="27" spans="1:13" s="30" customFormat="1" ht="12.75" customHeight="1">
      <c r="A27" s="38" t="s">
        <v>86</v>
      </c>
      <c r="B27" s="21" t="s">
        <v>87</v>
      </c>
      <c r="C27" s="31" t="s">
        <v>86</v>
      </c>
      <c r="D27" s="21" t="s">
        <v>22</v>
      </c>
      <c r="E27" s="33">
        <v>45100</v>
      </c>
      <c r="F27" s="33">
        <v>45131</v>
      </c>
      <c r="G27" s="33">
        <v>45162</v>
      </c>
      <c r="H27" s="33">
        <v>45191</v>
      </c>
      <c r="I27" s="33">
        <v>45223</v>
      </c>
      <c r="J27" s="33">
        <v>45254</v>
      </c>
      <c r="K27" s="33"/>
      <c r="L27" s="32" t="s">
        <v>14</v>
      </c>
      <c r="M27" s="38">
        <f>VLOOKUP(B27,'Modelo fechas'!$C$3:$D$158,2,0)</f>
        <v>-5</v>
      </c>
    </row>
    <row r="28" spans="1:13" s="30" customFormat="1" ht="12.75" customHeight="1">
      <c r="A28" s="38" t="s">
        <v>16</v>
      </c>
      <c r="B28" s="21" t="s">
        <v>29</v>
      </c>
      <c r="C28" s="31" t="s">
        <v>16</v>
      </c>
      <c r="D28" s="21" t="s">
        <v>17</v>
      </c>
      <c r="E28" s="33">
        <v>45100</v>
      </c>
      <c r="F28" s="33">
        <v>45131</v>
      </c>
      <c r="G28" s="33">
        <v>45162</v>
      </c>
      <c r="H28" s="33">
        <v>45191</v>
      </c>
      <c r="I28" s="33">
        <v>45223</v>
      </c>
      <c r="J28" s="33">
        <v>45254</v>
      </c>
      <c r="K28" s="33"/>
      <c r="L28" s="32" t="s">
        <v>14</v>
      </c>
      <c r="M28" s="38">
        <f>VLOOKUP(B28,'Modelo fechas'!$C$3:$D$158,2,0)</f>
        <v>-5</v>
      </c>
    </row>
    <row r="29" spans="1:13" s="30" customFormat="1" ht="12.75" customHeight="1">
      <c r="A29" s="38" t="s">
        <v>16</v>
      </c>
      <c r="B29" s="21" t="s">
        <v>137</v>
      </c>
      <c r="C29" s="31" t="s">
        <v>138</v>
      </c>
      <c r="D29" s="21" t="s">
        <v>139</v>
      </c>
      <c r="E29" s="33">
        <v>45100</v>
      </c>
      <c r="F29" s="33">
        <v>45131</v>
      </c>
      <c r="G29" s="33">
        <v>45162</v>
      </c>
      <c r="H29" s="33">
        <v>45191</v>
      </c>
      <c r="I29" s="33">
        <v>45223</v>
      </c>
      <c r="J29" s="33">
        <v>45254</v>
      </c>
      <c r="K29" s="33"/>
      <c r="L29" s="32" t="s">
        <v>14</v>
      </c>
      <c r="M29" s="38">
        <f>VLOOKUP(B29,'Modelo fechas'!$C$3:$D$158,2,0)</f>
        <v>-5</v>
      </c>
    </row>
    <row r="30" spans="1:13" s="30" customFormat="1" ht="12.75" customHeight="1">
      <c r="A30" s="38" t="s">
        <v>74</v>
      </c>
      <c r="B30" s="21" t="s">
        <v>90</v>
      </c>
      <c r="C30" s="31" t="s">
        <v>27</v>
      </c>
      <c r="D30" s="21" t="s">
        <v>83</v>
      </c>
      <c r="E30" s="33">
        <v>45100</v>
      </c>
      <c r="F30" s="33">
        <v>45131</v>
      </c>
      <c r="G30" s="33">
        <v>45162</v>
      </c>
      <c r="H30" s="33">
        <v>45191</v>
      </c>
      <c r="I30" s="33">
        <v>45223</v>
      </c>
      <c r="J30" s="33">
        <v>45254</v>
      </c>
      <c r="K30" s="33"/>
      <c r="L30" s="32" t="s">
        <v>14</v>
      </c>
      <c r="M30" s="38">
        <f>VLOOKUP(B30,'Modelo fechas'!$C$3:$D$122,2,0)</f>
        <v>-5</v>
      </c>
    </row>
    <row r="31" spans="1:13" s="30" customFormat="1" ht="12.75" customHeight="1">
      <c r="A31" s="38" t="s">
        <v>34</v>
      </c>
      <c r="B31" s="21" t="s">
        <v>41</v>
      </c>
      <c r="C31" s="31" t="s">
        <v>34</v>
      </c>
      <c r="D31" s="21" t="s">
        <v>25</v>
      </c>
      <c r="E31" s="33">
        <v>45100</v>
      </c>
      <c r="F31" s="33">
        <v>45131</v>
      </c>
      <c r="G31" s="33">
        <v>45162</v>
      </c>
      <c r="H31" s="33">
        <v>45191</v>
      </c>
      <c r="I31" s="33">
        <v>45223</v>
      </c>
      <c r="J31" s="33">
        <v>45254</v>
      </c>
      <c r="K31" s="33"/>
      <c r="L31" s="32" t="s">
        <v>14</v>
      </c>
      <c r="M31" s="38">
        <f>VLOOKUP(B31,'Modelo fechas'!$C$3:$D$158,2,0)</f>
        <v>-5</v>
      </c>
    </row>
    <row r="32" spans="1:13" s="30" customFormat="1" ht="12.75" customHeight="1">
      <c r="A32" s="38" t="s">
        <v>34</v>
      </c>
      <c r="B32" s="21" t="s">
        <v>42</v>
      </c>
      <c r="C32" s="31" t="s">
        <v>34</v>
      </c>
      <c r="D32" s="21" t="s">
        <v>25</v>
      </c>
      <c r="E32" s="33">
        <v>45100</v>
      </c>
      <c r="F32" s="33">
        <v>45131</v>
      </c>
      <c r="G32" s="33">
        <v>45162</v>
      </c>
      <c r="H32" s="33">
        <v>45191</v>
      </c>
      <c r="I32" s="33">
        <v>45223</v>
      </c>
      <c r="J32" s="33">
        <v>45254</v>
      </c>
      <c r="K32" s="33"/>
      <c r="L32" s="32" t="s">
        <v>14</v>
      </c>
      <c r="M32" s="38">
        <f>VLOOKUP(B32,'Modelo fechas'!$C$3:$D$158,2,0)</f>
        <v>-5</v>
      </c>
    </row>
    <row r="33" spans="1:13" s="30" customFormat="1" ht="12.75" customHeight="1">
      <c r="A33" s="38" t="s">
        <v>10</v>
      </c>
      <c r="B33" s="21" t="s">
        <v>53</v>
      </c>
      <c r="C33" s="31" t="s">
        <v>12</v>
      </c>
      <c r="D33" s="21" t="s">
        <v>13</v>
      </c>
      <c r="E33" s="33">
        <v>45100</v>
      </c>
      <c r="F33" s="33">
        <v>45132</v>
      </c>
      <c r="G33" s="33">
        <v>45162</v>
      </c>
      <c r="H33" s="33">
        <v>45194</v>
      </c>
      <c r="I33" s="33">
        <v>45224</v>
      </c>
      <c r="J33" s="33">
        <v>45253</v>
      </c>
      <c r="K33" s="33"/>
      <c r="L33" s="32" t="s">
        <v>31</v>
      </c>
      <c r="M33" s="38" t="str">
        <f>VLOOKUP(B33,'Modelo fechas'!$C$3:$D$158,2,0)</f>
        <v xml:space="preserve">(3 día hábiles después del pago de nómina). Se evalúa al momento de realizar el cronograma financiero si cambia de 3 a 2 días hábiles dependiendo de si el pago de nómina cae finalizando la semana o con festivo. </v>
      </c>
    </row>
    <row r="34" spans="1:13" s="30" customFormat="1" ht="12.75" customHeight="1">
      <c r="A34" s="38" t="s">
        <v>210</v>
      </c>
      <c r="B34" s="21" t="s">
        <v>201</v>
      </c>
      <c r="C34" s="31" t="s">
        <v>96</v>
      </c>
      <c r="D34" s="21" t="s">
        <v>97</v>
      </c>
      <c r="E34" s="33">
        <v>45101</v>
      </c>
      <c r="F34" s="33">
        <v>45131</v>
      </c>
      <c r="G34" s="33">
        <v>45162</v>
      </c>
      <c r="H34" s="33">
        <v>45193</v>
      </c>
      <c r="I34" s="33">
        <v>45223</v>
      </c>
      <c r="J34" s="33">
        <v>45254</v>
      </c>
      <c r="K34" s="33"/>
      <c r="L34" s="32"/>
      <c r="M34" s="38" t="str">
        <f>VLOOKUP(B34,'Modelo fechas'!$C$3:$D$158,2,0)</f>
        <v>24 de cada mes</v>
      </c>
    </row>
    <row r="35" spans="1:13" s="30" customFormat="1" ht="12.75" customHeight="1">
      <c r="A35" s="38" t="s">
        <v>210</v>
      </c>
      <c r="B35" s="21" t="s">
        <v>95</v>
      </c>
      <c r="C35" s="31" t="s">
        <v>96</v>
      </c>
      <c r="D35" s="21" t="s">
        <v>97</v>
      </c>
      <c r="E35" s="33">
        <v>45102</v>
      </c>
      <c r="F35" s="33">
        <v>45132</v>
      </c>
      <c r="G35" s="33">
        <v>45163</v>
      </c>
      <c r="H35" s="33">
        <v>45194</v>
      </c>
      <c r="I35" s="33">
        <v>45224</v>
      </c>
      <c r="J35" s="33">
        <v>45255</v>
      </c>
      <c r="K35" s="33"/>
      <c r="L35" s="32"/>
      <c r="M35" s="38" t="str">
        <f>VLOOKUP(B35,'Modelo fechas'!$C$3:$D$158,2,0)</f>
        <v>25 de cada mes</v>
      </c>
    </row>
    <row r="36" spans="1:13" s="30" customFormat="1" ht="12.75" customHeight="1">
      <c r="A36" s="38" t="s">
        <v>16</v>
      </c>
      <c r="B36" s="21" t="s">
        <v>32</v>
      </c>
      <c r="C36" s="31" t="s">
        <v>16</v>
      </c>
      <c r="D36" s="21" t="s">
        <v>17</v>
      </c>
      <c r="E36" s="33">
        <v>45103</v>
      </c>
      <c r="F36" s="33">
        <v>45128</v>
      </c>
      <c r="G36" s="33">
        <v>45161</v>
      </c>
      <c r="H36" s="33">
        <v>45190</v>
      </c>
      <c r="I36" s="33">
        <v>45222</v>
      </c>
      <c r="J36" s="33">
        <v>45252</v>
      </c>
      <c r="K36" s="33"/>
      <c r="L36" s="32" t="s">
        <v>14</v>
      </c>
      <c r="M36" s="38">
        <f>VLOOKUP(B36,'Modelo fechas'!$C$3:$D$158,2,0)</f>
        <v>-6</v>
      </c>
    </row>
    <row r="37" spans="1:13" s="30" customFormat="1" ht="12.75" customHeight="1">
      <c r="A37" s="38" t="s">
        <v>57</v>
      </c>
      <c r="B37" s="21" t="s">
        <v>47</v>
      </c>
      <c r="C37" s="31" t="s">
        <v>48</v>
      </c>
      <c r="D37" s="21" t="s">
        <v>49</v>
      </c>
      <c r="E37" s="33">
        <v>45103</v>
      </c>
      <c r="F37" s="33">
        <v>45132</v>
      </c>
      <c r="G37" s="33">
        <v>45163</v>
      </c>
      <c r="H37" s="33">
        <v>45194</v>
      </c>
      <c r="I37" s="33">
        <v>45224</v>
      </c>
      <c r="J37" s="33">
        <v>45254</v>
      </c>
      <c r="K37" s="33"/>
      <c r="L37" s="32" t="s">
        <v>50</v>
      </c>
      <c r="M37" s="38">
        <v>-4</v>
      </c>
    </row>
    <row r="38" spans="1:13" s="30" customFormat="1" ht="12.75" customHeight="1">
      <c r="A38" s="38" t="s">
        <v>57</v>
      </c>
      <c r="B38" s="21" t="s">
        <v>56</v>
      </c>
      <c r="C38" s="31" t="s">
        <v>57</v>
      </c>
      <c r="D38" s="21" t="s">
        <v>58</v>
      </c>
      <c r="E38" s="33">
        <v>45103</v>
      </c>
      <c r="F38" s="33">
        <v>45132</v>
      </c>
      <c r="G38" s="33">
        <v>45163</v>
      </c>
      <c r="H38" s="33">
        <v>45194</v>
      </c>
      <c r="I38" s="33">
        <v>45224</v>
      </c>
      <c r="J38" s="33">
        <v>45254</v>
      </c>
      <c r="K38" s="33"/>
      <c r="L38" s="32" t="s">
        <v>14</v>
      </c>
      <c r="M38" s="38">
        <f>VLOOKUP(B38,'Modelo fechas'!$C$3:$D$158,2,0)</f>
        <v>-4</v>
      </c>
    </row>
    <row r="39" spans="1:13" s="30" customFormat="1" ht="12.75" customHeight="1">
      <c r="A39" s="38" t="s">
        <v>57</v>
      </c>
      <c r="B39" s="21" t="s">
        <v>59</v>
      </c>
      <c r="C39" s="31" t="s">
        <v>57</v>
      </c>
      <c r="D39" s="21" t="s">
        <v>58</v>
      </c>
      <c r="E39" s="33">
        <v>45103</v>
      </c>
      <c r="F39" s="33">
        <v>45132</v>
      </c>
      <c r="G39" s="33">
        <v>45163</v>
      </c>
      <c r="H39" s="33">
        <v>45194</v>
      </c>
      <c r="I39" s="33">
        <v>45224</v>
      </c>
      <c r="J39" s="33">
        <v>45254</v>
      </c>
      <c r="K39" s="33"/>
      <c r="L39" s="32" t="s">
        <v>14</v>
      </c>
      <c r="M39" s="38">
        <f>VLOOKUP(B39,'Modelo fechas'!$C$3:$D$158,2,0)</f>
        <v>-4</v>
      </c>
    </row>
    <row r="40" spans="1:13" s="30" customFormat="1" ht="12.75" customHeight="1">
      <c r="A40" s="38" t="s">
        <v>57</v>
      </c>
      <c r="B40" s="21" t="s">
        <v>60</v>
      </c>
      <c r="C40" s="31" t="s">
        <v>57</v>
      </c>
      <c r="D40" s="21" t="s">
        <v>58</v>
      </c>
      <c r="E40" s="33">
        <v>45103</v>
      </c>
      <c r="F40" s="33">
        <v>45132</v>
      </c>
      <c r="G40" s="33">
        <v>45163</v>
      </c>
      <c r="H40" s="33">
        <v>45194</v>
      </c>
      <c r="I40" s="33">
        <v>45224</v>
      </c>
      <c r="J40" s="33">
        <v>45254</v>
      </c>
      <c r="K40" s="33"/>
      <c r="L40" s="32" t="s">
        <v>14</v>
      </c>
      <c r="M40" s="38">
        <f>VLOOKUP(B40,'Modelo fechas'!$C$3:$D$158,2,0)</f>
        <v>-4</v>
      </c>
    </row>
    <row r="41" spans="1:13" s="30" customFormat="1" ht="12.75" customHeight="1">
      <c r="A41" s="38" t="s">
        <v>86</v>
      </c>
      <c r="B41" s="21" t="s">
        <v>88</v>
      </c>
      <c r="C41" s="31" t="s">
        <v>86</v>
      </c>
      <c r="D41" s="21" t="s">
        <v>22</v>
      </c>
      <c r="E41" s="33">
        <v>45103</v>
      </c>
      <c r="F41" s="33">
        <v>45132</v>
      </c>
      <c r="G41" s="33">
        <v>45163</v>
      </c>
      <c r="H41" s="33">
        <v>45194</v>
      </c>
      <c r="I41" s="33">
        <v>45224</v>
      </c>
      <c r="J41" s="33">
        <v>45254</v>
      </c>
      <c r="K41" s="33"/>
      <c r="L41" s="32" t="s">
        <v>35</v>
      </c>
      <c r="M41" s="38">
        <f>VLOOKUP(B41,'Modelo fechas'!$C$3:$D$158,2,0)</f>
        <v>-4</v>
      </c>
    </row>
    <row r="42" spans="1:13" s="30" customFormat="1" ht="12.75" customHeight="1">
      <c r="A42" s="38" t="s">
        <v>210</v>
      </c>
      <c r="B42" s="21" t="s">
        <v>172</v>
      </c>
      <c r="C42" s="31" t="s">
        <v>16</v>
      </c>
      <c r="D42" s="21" t="s">
        <v>55</v>
      </c>
      <c r="E42" s="33">
        <v>45103</v>
      </c>
      <c r="F42" s="33">
        <v>45132</v>
      </c>
      <c r="G42" s="33">
        <v>45163</v>
      </c>
      <c r="H42" s="33">
        <v>45194</v>
      </c>
      <c r="I42" s="33">
        <v>45224</v>
      </c>
      <c r="J42" s="33">
        <v>45254</v>
      </c>
      <c r="K42" s="33"/>
      <c r="L42" s="32" t="s">
        <v>35</v>
      </c>
      <c r="M42" s="38">
        <v>-4</v>
      </c>
    </row>
    <row r="43" spans="1:13" s="30" customFormat="1" ht="12.75" customHeight="1">
      <c r="A43" s="38" t="s">
        <v>210</v>
      </c>
      <c r="B43" s="21" t="s">
        <v>89</v>
      </c>
      <c r="C43" s="31" t="s">
        <v>34</v>
      </c>
      <c r="D43" s="21" t="s">
        <v>171</v>
      </c>
      <c r="E43" s="33">
        <v>45103</v>
      </c>
      <c r="F43" s="33">
        <v>45132</v>
      </c>
      <c r="G43" s="33">
        <v>45163</v>
      </c>
      <c r="H43" s="33">
        <v>45194</v>
      </c>
      <c r="I43" s="33">
        <v>45224</v>
      </c>
      <c r="J43" s="33">
        <v>45254</v>
      </c>
      <c r="K43" s="33"/>
      <c r="L43" s="32" t="s">
        <v>14</v>
      </c>
      <c r="M43" s="38">
        <v>-4</v>
      </c>
    </row>
    <row r="44" spans="1:13" s="30" customFormat="1" ht="12.75" customHeight="1">
      <c r="A44" s="38" t="s">
        <v>34</v>
      </c>
      <c r="B44" s="21" t="s">
        <v>33</v>
      </c>
      <c r="C44" s="31" t="s">
        <v>34</v>
      </c>
      <c r="D44" s="21" t="s">
        <v>25</v>
      </c>
      <c r="E44" s="33">
        <v>45103</v>
      </c>
      <c r="F44" s="33">
        <v>45132</v>
      </c>
      <c r="G44" s="33">
        <v>45163</v>
      </c>
      <c r="H44" s="33">
        <v>45194</v>
      </c>
      <c r="I44" s="33">
        <v>45224</v>
      </c>
      <c r="J44" s="33">
        <v>45254</v>
      </c>
      <c r="K44" s="33"/>
      <c r="L44" s="32" t="s">
        <v>35</v>
      </c>
      <c r="M44" s="38">
        <f>VLOOKUP(B44,'Modelo fechas'!$C$3:$D$158,2,0)</f>
        <v>-4</v>
      </c>
    </row>
    <row r="45" spans="1:13" s="30" customFormat="1" ht="12.75" customHeight="1">
      <c r="A45" s="38" t="s">
        <v>19</v>
      </c>
      <c r="B45" s="21" t="s">
        <v>36</v>
      </c>
      <c r="C45" s="31" t="s">
        <v>19</v>
      </c>
      <c r="D45" s="21" t="s">
        <v>22</v>
      </c>
      <c r="E45" s="33">
        <v>45103</v>
      </c>
      <c r="F45" s="33">
        <v>45132</v>
      </c>
      <c r="G45" s="33">
        <v>45163</v>
      </c>
      <c r="H45" s="33">
        <v>45194</v>
      </c>
      <c r="I45" s="33">
        <v>45224</v>
      </c>
      <c r="J45" s="33">
        <v>45254</v>
      </c>
      <c r="K45" s="33"/>
      <c r="L45" s="32" t="s">
        <v>14</v>
      </c>
      <c r="M45" s="38">
        <f>VLOOKUP(B45,'Modelo fechas'!$C$3:$D$158,2,0)</f>
        <v>-4</v>
      </c>
    </row>
    <row r="46" spans="1:13" s="30" customFormat="1" ht="12.75" customHeight="1">
      <c r="A46" s="38" t="s">
        <v>74</v>
      </c>
      <c r="B46" s="21" t="s">
        <v>98</v>
      </c>
      <c r="C46" s="31" t="s">
        <v>27</v>
      </c>
      <c r="D46" s="21" t="s">
        <v>81</v>
      </c>
      <c r="E46" s="33">
        <v>45103</v>
      </c>
      <c r="F46" s="33">
        <v>45132</v>
      </c>
      <c r="G46" s="33">
        <v>45163</v>
      </c>
      <c r="H46" s="33">
        <v>45194</v>
      </c>
      <c r="I46" s="33">
        <v>45224</v>
      </c>
      <c r="J46" s="33">
        <v>45254</v>
      </c>
      <c r="K46" s="33"/>
      <c r="L46" s="32" t="s">
        <v>14</v>
      </c>
      <c r="M46" s="38">
        <f>VLOOKUP(B46,'Modelo fechas'!$C$3:$D$122,2,0)</f>
        <v>-4</v>
      </c>
    </row>
    <row r="47" spans="1:13" s="30" customFormat="1" ht="12.75" customHeight="1">
      <c r="A47" s="38" t="s">
        <v>74</v>
      </c>
      <c r="B47" s="21" t="s">
        <v>100</v>
      </c>
      <c r="C47" s="31" t="s">
        <v>27</v>
      </c>
      <c r="D47" s="21" t="s">
        <v>83</v>
      </c>
      <c r="E47" s="33">
        <v>45103</v>
      </c>
      <c r="F47" s="33">
        <v>45132</v>
      </c>
      <c r="G47" s="33">
        <v>45163</v>
      </c>
      <c r="H47" s="33">
        <v>45194</v>
      </c>
      <c r="I47" s="33">
        <v>45224</v>
      </c>
      <c r="J47" s="33">
        <v>45254</v>
      </c>
      <c r="K47" s="33"/>
      <c r="L47" s="32" t="s">
        <v>14</v>
      </c>
      <c r="M47" s="38">
        <f>VLOOKUP(B47,'Modelo fechas'!$C$3:$D$122,2,0)</f>
        <v>-4</v>
      </c>
    </row>
    <row r="48" spans="1:13" s="30" customFormat="1" ht="12.75" customHeight="1">
      <c r="A48" s="38" t="s">
        <v>74</v>
      </c>
      <c r="B48" s="21" t="s">
        <v>101</v>
      </c>
      <c r="C48" s="31" t="s">
        <v>27</v>
      </c>
      <c r="D48" s="21" t="s">
        <v>83</v>
      </c>
      <c r="E48" s="33">
        <v>45103</v>
      </c>
      <c r="F48" s="33">
        <v>45132</v>
      </c>
      <c r="G48" s="33">
        <v>45163</v>
      </c>
      <c r="H48" s="33">
        <v>45194</v>
      </c>
      <c r="I48" s="33">
        <v>45224</v>
      </c>
      <c r="J48" s="33">
        <v>45254</v>
      </c>
      <c r="K48" s="33"/>
      <c r="L48" s="32" t="s">
        <v>14</v>
      </c>
      <c r="M48" s="38">
        <f>VLOOKUP(B48,'Modelo fechas'!$C$3:$D$122,2,0)</f>
        <v>-4</v>
      </c>
    </row>
    <row r="49" spans="1:21" s="30" customFormat="1" ht="12.75" customHeight="1">
      <c r="A49" s="38" t="s">
        <v>74</v>
      </c>
      <c r="B49" s="21" t="s">
        <v>102</v>
      </c>
      <c r="C49" s="31" t="s">
        <v>27</v>
      </c>
      <c r="D49" s="21" t="s">
        <v>83</v>
      </c>
      <c r="E49" s="33">
        <v>45103</v>
      </c>
      <c r="F49" s="33">
        <v>45132</v>
      </c>
      <c r="G49" s="33">
        <v>45163</v>
      </c>
      <c r="H49" s="33">
        <v>45194</v>
      </c>
      <c r="I49" s="33">
        <v>45224</v>
      </c>
      <c r="J49" s="33">
        <v>45254</v>
      </c>
      <c r="K49" s="33"/>
      <c r="L49" s="32" t="s">
        <v>14</v>
      </c>
      <c r="M49" s="38">
        <f>VLOOKUP(B49,'Modelo fechas'!$C$3:$D$122,2,0)</f>
        <v>-4</v>
      </c>
    </row>
    <row r="50" spans="1:21" s="30" customFormat="1" ht="12.75" customHeight="1">
      <c r="A50" s="38" t="s">
        <v>74</v>
      </c>
      <c r="B50" s="21" t="s">
        <v>103</v>
      </c>
      <c r="C50" s="31" t="s">
        <v>27</v>
      </c>
      <c r="D50" s="21" t="s">
        <v>83</v>
      </c>
      <c r="E50" s="33">
        <v>45103</v>
      </c>
      <c r="F50" s="33">
        <v>45132</v>
      </c>
      <c r="G50" s="33">
        <v>45163</v>
      </c>
      <c r="H50" s="33">
        <v>45194</v>
      </c>
      <c r="I50" s="33">
        <v>45224</v>
      </c>
      <c r="J50" s="33">
        <v>45254</v>
      </c>
      <c r="K50" s="33"/>
      <c r="L50" s="32" t="s">
        <v>14</v>
      </c>
      <c r="M50" s="38">
        <f>VLOOKUP(B50,'Modelo fechas'!$C$3:$D$122,2,0)</f>
        <v>-4</v>
      </c>
    </row>
    <row r="51" spans="1:21" s="30" customFormat="1" ht="12.75" customHeight="1">
      <c r="A51" s="38" t="s">
        <v>74</v>
      </c>
      <c r="B51" s="21" t="s">
        <v>107</v>
      </c>
      <c r="C51" s="31" t="s">
        <v>19</v>
      </c>
      <c r="D51" s="21" t="s">
        <v>83</v>
      </c>
      <c r="E51" s="33">
        <v>45103</v>
      </c>
      <c r="F51" s="33">
        <v>45132</v>
      </c>
      <c r="G51" s="33">
        <v>45163</v>
      </c>
      <c r="H51" s="33">
        <v>45194</v>
      </c>
      <c r="I51" s="33">
        <v>45224</v>
      </c>
      <c r="J51" s="33">
        <v>45254</v>
      </c>
      <c r="K51" s="33"/>
      <c r="L51" s="32" t="s">
        <v>14</v>
      </c>
      <c r="M51" s="38">
        <f>VLOOKUP(B51,'Modelo fechas'!$C$3:$D$122,2,0)</f>
        <v>-4</v>
      </c>
    </row>
    <row r="52" spans="1:21" s="30" customFormat="1" ht="12.75" customHeight="1">
      <c r="A52" s="38" t="s">
        <v>177</v>
      </c>
      <c r="B52" s="21" t="s">
        <v>43</v>
      </c>
      <c r="C52" s="31" t="s">
        <v>40</v>
      </c>
      <c r="D52" s="21" t="s">
        <v>25</v>
      </c>
      <c r="E52" s="33">
        <v>45103</v>
      </c>
      <c r="F52" s="33">
        <v>45132</v>
      </c>
      <c r="G52" s="33">
        <v>45163</v>
      </c>
      <c r="H52" s="33">
        <v>45194</v>
      </c>
      <c r="I52" s="33">
        <v>45224</v>
      </c>
      <c r="J52" s="33">
        <v>45254</v>
      </c>
      <c r="K52" s="33"/>
      <c r="L52" s="32" t="s">
        <v>14</v>
      </c>
      <c r="M52" s="38">
        <f>VLOOKUP(B52,'Modelo fechas'!$C$3:$D$158,2,0)</f>
        <v>-4</v>
      </c>
    </row>
    <row r="53" spans="1:21" s="30" customFormat="1" ht="12.75" customHeight="1">
      <c r="A53" s="38" t="s">
        <v>177</v>
      </c>
      <c r="B53" s="21" t="s">
        <v>44</v>
      </c>
      <c r="C53" s="31" t="s">
        <v>66</v>
      </c>
      <c r="D53" s="21" t="s">
        <v>25</v>
      </c>
      <c r="E53" s="33">
        <v>45103</v>
      </c>
      <c r="F53" s="33">
        <v>45132</v>
      </c>
      <c r="G53" s="33">
        <v>45163</v>
      </c>
      <c r="H53" s="33">
        <v>45194</v>
      </c>
      <c r="I53" s="33">
        <v>45224</v>
      </c>
      <c r="J53" s="33">
        <v>45254</v>
      </c>
      <c r="K53" s="33"/>
      <c r="L53" s="32" t="s">
        <v>14</v>
      </c>
      <c r="M53" s="38">
        <f>VLOOKUP(B53,'Modelo fechas'!$C$3:$D$158,2,0)</f>
        <v>-4</v>
      </c>
    </row>
    <row r="54" spans="1:21" s="30" customFormat="1" ht="12.75" customHeight="1">
      <c r="A54" s="38" t="s">
        <v>177</v>
      </c>
      <c r="B54" s="21" t="s">
        <v>45</v>
      </c>
      <c r="C54" s="31" t="s">
        <v>66</v>
      </c>
      <c r="D54" s="21" t="s">
        <v>25</v>
      </c>
      <c r="E54" s="33">
        <v>45103</v>
      </c>
      <c r="F54" s="33">
        <v>45132</v>
      </c>
      <c r="G54" s="33">
        <v>45163</v>
      </c>
      <c r="H54" s="33">
        <v>45194</v>
      </c>
      <c r="I54" s="33">
        <v>45224</v>
      </c>
      <c r="J54" s="33">
        <v>45254</v>
      </c>
      <c r="K54" s="33"/>
      <c r="L54" s="32" t="s">
        <v>14</v>
      </c>
      <c r="M54" s="38">
        <f>VLOOKUP(B54,'Modelo fechas'!$C$3:$D$158,2,0)</f>
        <v>-4</v>
      </c>
    </row>
    <row r="55" spans="1:21" s="22" customFormat="1" ht="12.75" customHeight="1">
      <c r="A55" s="38" t="s">
        <v>177</v>
      </c>
      <c r="B55" s="21" t="s">
        <v>46</v>
      </c>
      <c r="C55" s="31" t="s">
        <v>40</v>
      </c>
      <c r="D55" s="21" t="s">
        <v>25</v>
      </c>
      <c r="E55" s="33">
        <v>45103</v>
      </c>
      <c r="F55" s="33">
        <v>45132</v>
      </c>
      <c r="G55" s="33">
        <v>45163</v>
      </c>
      <c r="H55" s="33">
        <v>45194</v>
      </c>
      <c r="I55" s="33">
        <v>45224</v>
      </c>
      <c r="J55" s="33">
        <v>45254</v>
      </c>
      <c r="K55" s="33"/>
      <c r="L55" s="32" t="s">
        <v>14</v>
      </c>
      <c r="M55" s="38">
        <f>VLOOKUP(B55,'Modelo fechas'!$C$3:$D$158,2,0)</f>
        <v>-4</v>
      </c>
      <c r="N55" s="53"/>
      <c r="O55" s="54"/>
      <c r="P55" s="55"/>
      <c r="Q55" s="54"/>
      <c r="R55" s="53"/>
      <c r="S55" s="54"/>
      <c r="T55" s="54"/>
      <c r="U55" s="54"/>
    </row>
    <row r="56" spans="1:21" s="30" customFormat="1" ht="12.75" customHeight="1">
      <c r="A56" s="38" t="s">
        <v>177</v>
      </c>
      <c r="B56" s="21" t="s">
        <v>51</v>
      </c>
      <c r="C56" s="31" t="s">
        <v>40</v>
      </c>
      <c r="D56" s="21" t="s">
        <v>25</v>
      </c>
      <c r="E56" s="33">
        <v>45103</v>
      </c>
      <c r="F56" s="33">
        <v>45132</v>
      </c>
      <c r="G56" s="33">
        <v>45163</v>
      </c>
      <c r="H56" s="33">
        <v>45194</v>
      </c>
      <c r="I56" s="33">
        <v>45224</v>
      </c>
      <c r="J56" s="33">
        <v>45254</v>
      </c>
      <c r="K56" s="33"/>
      <c r="L56" s="32" t="s">
        <v>14</v>
      </c>
      <c r="M56" s="38">
        <f>VLOOKUP(B56,'Modelo fechas'!$C$3:$D$158,2,0)</f>
        <v>-4</v>
      </c>
    </row>
    <row r="57" spans="1:21" s="30" customFormat="1" ht="12.75" customHeight="1">
      <c r="A57" s="38" t="s">
        <v>177</v>
      </c>
      <c r="B57" s="21" t="s">
        <v>52</v>
      </c>
      <c r="C57" s="31" t="s">
        <v>40</v>
      </c>
      <c r="D57" s="21" t="s">
        <v>25</v>
      </c>
      <c r="E57" s="33">
        <v>45103</v>
      </c>
      <c r="F57" s="33">
        <v>45132</v>
      </c>
      <c r="G57" s="33">
        <v>45163</v>
      </c>
      <c r="H57" s="33">
        <v>45194</v>
      </c>
      <c r="I57" s="33">
        <v>45224</v>
      </c>
      <c r="J57" s="33">
        <v>45254</v>
      </c>
      <c r="K57" s="33"/>
      <c r="L57" s="32" t="s">
        <v>14</v>
      </c>
      <c r="M57" s="38">
        <f>VLOOKUP(B57,'Modelo fechas'!$C$3:$D$158,2,0)</f>
        <v>-4</v>
      </c>
    </row>
    <row r="58" spans="1:21" s="30" customFormat="1" ht="12.75" customHeight="1">
      <c r="A58" s="38" t="s">
        <v>66</v>
      </c>
      <c r="B58" s="21" t="s">
        <v>94</v>
      </c>
      <c r="C58" s="31" t="s">
        <v>66</v>
      </c>
      <c r="D58" s="21" t="s">
        <v>25</v>
      </c>
      <c r="E58" s="33">
        <v>45103</v>
      </c>
      <c r="F58" s="33">
        <v>45132</v>
      </c>
      <c r="G58" s="33">
        <v>45163</v>
      </c>
      <c r="H58" s="33">
        <v>45194</v>
      </c>
      <c r="I58" s="33">
        <v>45224</v>
      </c>
      <c r="J58" s="33">
        <v>45254</v>
      </c>
      <c r="K58" s="33"/>
      <c r="L58" s="32" t="s">
        <v>14</v>
      </c>
      <c r="M58" s="38">
        <f>VLOOKUP(B58,'Modelo fechas'!$C$3:$D$158,2,0)</f>
        <v>-4</v>
      </c>
    </row>
    <row r="59" spans="1:21" s="30" customFormat="1" ht="12.75" customHeight="1">
      <c r="A59" s="38" t="s">
        <v>34</v>
      </c>
      <c r="B59" s="21" t="s">
        <v>61</v>
      </c>
      <c r="C59" s="31" t="s">
        <v>24</v>
      </c>
      <c r="D59" s="21" t="s">
        <v>25</v>
      </c>
      <c r="E59" s="33">
        <v>45103</v>
      </c>
      <c r="F59" s="33">
        <v>45134</v>
      </c>
      <c r="G59" s="33">
        <v>45166</v>
      </c>
      <c r="H59" s="33">
        <v>45195</v>
      </c>
      <c r="I59" s="33">
        <v>45225</v>
      </c>
      <c r="J59" s="33">
        <v>45257</v>
      </c>
      <c r="K59" s="33"/>
      <c r="L59" s="32" t="s">
        <v>31</v>
      </c>
      <c r="M59" s="38" t="str">
        <f>VLOOKUP(B59,'Modelo fechas'!$C$3:$D$158,2,0)</f>
        <v>-5 días calendario</v>
      </c>
    </row>
    <row r="60" spans="1:21" s="30" customFormat="1" ht="12.75" customHeight="1">
      <c r="A60" s="38" t="s">
        <v>86</v>
      </c>
      <c r="B60" s="21" t="s">
        <v>91</v>
      </c>
      <c r="C60" s="31" t="s">
        <v>86</v>
      </c>
      <c r="D60" s="21" t="s">
        <v>22</v>
      </c>
      <c r="E60" s="33">
        <v>45104</v>
      </c>
      <c r="F60" s="33">
        <v>45133</v>
      </c>
      <c r="G60" s="33">
        <v>45166</v>
      </c>
      <c r="H60" s="33">
        <v>45195</v>
      </c>
      <c r="I60" s="33">
        <v>45225</v>
      </c>
      <c r="J60" s="33">
        <v>45257</v>
      </c>
      <c r="K60" s="33"/>
      <c r="L60" s="32" t="s">
        <v>14</v>
      </c>
      <c r="M60" s="38">
        <f>VLOOKUP(B60,'Modelo fechas'!$C$3:$D$158,2,0)</f>
        <v>-3</v>
      </c>
    </row>
    <row r="61" spans="1:21" s="30" customFormat="1" ht="12.75" customHeight="1">
      <c r="A61" s="38"/>
      <c r="B61" s="21" t="s">
        <v>223</v>
      </c>
      <c r="C61" s="31" t="s">
        <v>19</v>
      </c>
      <c r="D61" s="21" t="s">
        <v>22</v>
      </c>
      <c r="E61" s="33">
        <v>45104</v>
      </c>
      <c r="F61" s="33">
        <v>45133</v>
      </c>
      <c r="G61" s="33">
        <v>45166</v>
      </c>
      <c r="H61" s="33">
        <v>45195</v>
      </c>
      <c r="I61" s="33">
        <v>45225</v>
      </c>
      <c r="J61" s="33">
        <v>45257</v>
      </c>
      <c r="K61" s="33"/>
      <c r="L61" s="32" t="s">
        <v>14</v>
      </c>
      <c r="M61" s="38">
        <f>VLOOKUP(B61,'Modelo fechas'!$C$3:$D$158,2,0)</f>
        <v>-3</v>
      </c>
    </row>
    <row r="62" spans="1:21" s="30" customFormat="1" ht="12.75" customHeight="1">
      <c r="A62" s="38" t="s">
        <v>114</v>
      </c>
      <c r="B62" s="21" t="s">
        <v>202</v>
      </c>
      <c r="C62" s="31" t="s">
        <v>19</v>
      </c>
      <c r="D62" s="21" t="s">
        <v>204</v>
      </c>
      <c r="E62" s="33">
        <v>45105</v>
      </c>
      <c r="F62" s="33">
        <v>45134</v>
      </c>
      <c r="G62" s="33">
        <v>45167</v>
      </c>
      <c r="H62" s="33">
        <v>45196</v>
      </c>
      <c r="I62" s="33">
        <v>45226</v>
      </c>
      <c r="J62" s="33">
        <v>45258</v>
      </c>
      <c r="K62" s="33"/>
      <c r="L62" s="32" t="s">
        <v>37</v>
      </c>
      <c r="M62" s="38">
        <v>-2</v>
      </c>
    </row>
    <row r="63" spans="1:21" s="30" customFormat="1" ht="12.75" customHeight="1">
      <c r="A63" s="38" t="s">
        <v>19</v>
      </c>
      <c r="B63" s="21" t="s">
        <v>104</v>
      </c>
      <c r="C63" s="31" t="s">
        <v>19</v>
      </c>
      <c r="D63" s="21" t="s">
        <v>22</v>
      </c>
      <c r="E63" s="33">
        <v>45105</v>
      </c>
      <c r="F63" s="33">
        <v>45134</v>
      </c>
      <c r="G63" s="33">
        <v>45167</v>
      </c>
      <c r="H63" s="33">
        <v>45196</v>
      </c>
      <c r="I63" s="33">
        <v>45226</v>
      </c>
      <c r="J63" s="33">
        <v>45258</v>
      </c>
      <c r="K63" s="33"/>
      <c r="L63" s="32" t="s">
        <v>64</v>
      </c>
      <c r="M63" s="38">
        <f>VLOOKUP(B63,'Modelo fechas'!$C$3:$D$158,2,0)</f>
        <v>-2</v>
      </c>
    </row>
    <row r="64" spans="1:21" s="30" customFormat="1" ht="12.75" customHeight="1">
      <c r="A64" s="38" t="s">
        <v>210</v>
      </c>
      <c r="B64" s="21" t="s">
        <v>105</v>
      </c>
      <c r="C64" s="31" t="s">
        <v>16</v>
      </c>
      <c r="D64" s="21" t="s">
        <v>55</v>
      </c>
      <c r="E64" s="33">
        <v>45105</v>
      </c>
      <c r="F64" s="33">
        <v>45134</v>
      </c>
      <c r="G64" s="33">
        <v>45167</v>
      </c>
      <c r="H64" s="33">
        <v>45196</v>
      </c>
      <c r="I64" s="33">
        <v>45226</v>
      </c>
      <c r="J64" s="33">
        <v>45258</v>
      </c>
      <c r="K64" s="33"/>
      <c r="L64" s="32" t="s">
        <v>37</v>
      </c>
      <c r="M64" s="38">
        <v>-2</v>
      </c>
    </row>
    <row r="65" spans="1:13" s="30" customFormat="1" ht="12.75" customHeight="1">
      <c r="A65" s="38" t="s">
        <v>19</v>
      </c>
      <c r="B65" s="21" t="s">
        <v>173</v>
      </c>
      <c r="C65" s="31" t="s">
        <v>19</v>
      </c>
      <c r="D65" s="21" t="s">
        <v>221</v>
      </c>
      <c r="E65" s="33">
        <v>45105</v>
      </c>
      <c r="F65" s="33">
        <v>45134</v>
      </c>
      <c r="G65" s="33">
        <v>45167</v>
      </c>
      <c r="H65" s="33">
        <v>45196</v>
      </c>
      <c r="I65" s="33">
        <v>45226</v>
      </c>
      <c r="J65" s="33">
        <v>45258</v>
      </c>
      <c r="K65" s="33"/>
      <c r="L65" s="32" t="s">
        <v>14</v>
      </c>
      <c r="M65" s="38">
        <f>VLOOKUP(B65,'Modelo fechas'!$C$3:$D$158,2,0)</f>
        <v>-2</v>
      </c>
    </row>
    <row r="66" spans="1:13" s="30" customFormat="1" ht="12.75" customHeight="1">
      <c r="A66" s="38" t="s">
        <v>74</v>
      </c>
      <c r="B66" s="21" t="s">
        <v>108</v>
      </c>
      <c r="C66" s="31" t="s">
        <v>19</v>
      </c>
      <c r="D66" s="21" t="s">
        <v>83</v>
      </c>
      <c r="E66" s="33">
        <v>45105</v>
      </c>
      <c r="F66" s="33">
        <v>45134</v>
      </c>
      <c r="G66" s="33">
        <v>45167</v>
      </c>
      <c r="H66" s="33">
        <v>45196</v>
      </c>
      <c r="I66" s="33">
        <v>45226</v>
      </c>
      <c r="J66" s="33">
        <v>45258</v>
      </c>
      <c r="K66" s="33"/>
      <c r="L66" s="32" t="s">
        <v>109</v>
      </c>
      <c r="M66" s="38">
        <f>VLOOKUP(B66,'Modelo fechas'!$C$3:$D$122,2,0)</f>
        <v>-2</v>
      </c>
    </row>
    <row r="67" spans="1:13" s="30" customFormat="1" ht="12.75" customHeight="1">
      <c r="A67" s="38" t="s">
        <v>74</v>
      </c>
      <c r="B67" s="21" t="s">
        <v>226</v>
      </c>
      <c r="C67" s="31" t="s">
        <v>19</v>
      </c>
      <c r="D67" s="21" t="s">
        <v>83</v>
      </c>
      <c r="E67" s="33">
        <v>45106</v>
      </c>
      <c r="F67" s="33">
        <v>45134</v>
      </c>
      <c r="G67" s="33">
        <v>45167</v>
      </c>
      <c r="H67" s="33">
        <v>45196</v>
      </c>
      <c r="I67" s="33">
        <v>45226</v>
      </c>
      <c r="J67" s="33">
        <v>45258</v>
      </c>
      <c r="K67" s="33"/>
      <c r="L67" s="32" t="s">
        <v>109</v>
      </c>
      <c r="M67" s="38" t="s">
        <v>207</v>
      </c>
    </row>
    <row r="68" spans="1:13" s="30" customFormat="1" ht="12.75" customHeight="1">
      <c r="A68" s="38" t="s">
        <v>19</v>
      </c>
      <c r="B68" s="21" t="s">
        <v>191</v>
      </c>
      <c r="C68" s="31" t="s">
        <v>19</v>
      </c>
      <c r="D68" s="21" t="s">
        <v>73</v>
      </c>
      <c r="E68" s="33">
        <v>45106</v>
      </c>
      <c r="F68" s="33">
        <v>45135</v>
      </c>
      <c r="G68" s="33">
        <v>45168</v>
      </c>
      <c r="H68" s="33">
        <v>45197</v>
      </c>
      <c r="I68" s="33">
        <v>45229</v>
      </c>
      <c r="J68" s="33">
        <v>45259</v>
      </c>
      <c r="K68" s="33"/>
      <c r="L68" s="32" t="s">
        <v>64</v>
      </c>
      <c r="M68" s="38">
        <f>VLOOKUP(B68,'Modelo fechas'!$C$3:$D$158,2,0)</f>
        <v>-1</v>
      </c>
    </row>
    <row r="69" spans="1:13" s="30" customFormat="1" ht="12.75" customHeight="1">
      <c r="A69" s="38" t="s">
        <v>19</v>
      </c>
      <c r="B69" s="21" t="s">
        <v>106</v>
      </c>
      <c r="C69" s="31" t="s">
        <v>19</v>
      </c>
      <c r="D69" s="21" t="s">
        <v>178</v>
      </c>
      <c r="E69" s="33">
        <v>45106</v>
      </c>
      <c r="F69" s="33">
        <v>45135</v>
      </c>
      <c r="G69" s="33">
        <v>45168</v>
      </c>
      <c r="H69" s="33">
        <v>45197</v>
      </c>
      <c r="I69" s="33">
        <v>45229</v>
      </c>
      <c r="J69" s="33">
        <v>45259</v>
      </c>
      <c r="K69" s="33"/>
      <c r="L69" s="32" t="s">
        <v>109</v>
      </c>
      <c r="M69" s="38">
        <f>VLOOKUP(B69,'Modelo fechas'!$C$3:$D$158,2,0)</f>
        <v>-1</v>
      </c>
    </row>
    <row r="70" spans="1:13" s="30" customFormat="1" ht="12.75" customHeight="1">
      <c r="A70" s="38" t="s">
        <v>112</v>
      </c>
      <c r="B70" s="21" t="s">
        <v>111</v>
      </c>
      <c r="C70" s="31" t="s">
        <v>112</v>
      </c>
      <c r="D70" s="21" t="s">
        <v>20</v>
      </c>
      <c r="E70" s="33">
        <v>45106</v>
      </c>
      <c r="F70" s="33">
        <v>45135</v>
      </c>
      <c r="G70" s="33">
        <v>45168</v>
      </c>
      <c r="H70" s="33">
        <v>45197</v>
      </c>
      <c r="I70" s="33">
        <v>45229</v>
      </c>
      <c r="J70" s="33">
        <v>45259</v>
      </c>
      <c r="K70" s="33"/>
      <c r="L70" s="32" t="s">
        <v>37</v>
      </c>
      <c r="M70" s="38">
        <f>VLOOKUP(B70,'Modelo fechas'!$C$3:$D$158,2,0)</f>
        <v>-1</v>
      </c>
    </row>
    <row r="71" spans="1:13" s="30" customFormat="1" ht="12.75" customHeight="1">
      <c r="A71" s="38" t="s">
        <v>114</v>
      </c>
      <c r="B71" s="21" t="s">
        <v>113</v>
      </c>
      <c r="C71" s="31" t="s">
        <v>114</v>
      </c>
      <c r="D71" s="21" t="s">
        <v>25</v>
      </c>
      <c r="E71" s="33">
        <v>45106</v>
      </c>
      <c r="F71" s="33">
        <v>45135</v>
      </c>
      <c r="G71" s="33">
        <v>45168</v>
      </c>
      <c r="H71" s="33">
        <v>45197</v>
      </c>
      <c r="I71" s="33">
        <v>45229</v>
      </c>
      <c r="J71" s="33">
        <v>45259</v>
      </c>
      <c r="K71" s="33"/>
      <c r="L71" s="32"/>
      <c r="M71" s="38">
        <v>-1</v>
      </c>
    </row>
    <row r="72" spans="1:13" s="30" customFormat="1" ht="12.75" customHeight="1">
      <c r="A72" s="38" t="s">
        <v>114</v>
      </c>
      <c r="B72" s="21" t="s">
        <v>203</v>
      </c>
      <c r="C72" s="31" t="s">
        <v>114</v>
      </c>
      <c r="D72" s="21" t="s">
        <v>25</v>
      </c>
      <c r="E72" s="33">
        <v>45106</v>
      </c>
      <c r="F72" s="33">
        <v>45135</v>
      </c>
      <c r="G72" s="33">
        <v>45168</v>
      </c>
      <c r="H72" s="33">
        <v>45197</v>
      </c>
      <c r="I72" s="33">
        <v>45229</v>
      </c>
      <c r="J72" s="33">
        <v>45259</v>
      </c>
      <c r="K72" s="33"/>
      <c r="L72" s="32"/>
      <c r="M72" s="38">
        <v>-1</v>
      </c>
    </row>
    <row r="73" spans="1:13" s="30" customFormat="1" ht="12.75" customHeight="1">
      <c r="A73" s="38" t="s">
        <v>66</v>
      </c>
      <c r="B73" s="21" t="s">
        <v>65</v>
      </c>
      <c r="C73" s="31" t="s">
        <v>66</v>
      </c>
      <c r="D73" s="21" t="s">
        <v>25</v>
      </c>
      <c r="E73" s="33">
        <v>45106</v>
      </c>
      <c r="F73" s="33">
        <v>45135</v>
      </c>
      <c r="G73" s="33">
        <v>45168</v>
      </c>
      <c r="H73" s="33">
        <v>45197</v>
      </c>
      <c r="I73" s="33">
        <v>45229</v>
      </c>
      <c r="J73" s="33">
        <v>45259</v>
      </c>
      <c r="K73" s="33"/>
      <c r="L73" s="32" t="s">
        <v>35</v>
      </c>
      <c r="M73" s="38">
        <f>VLOOKUP(B73,'Modelo fechas'!$C$3:$D$158,2,0)</f>
        <v>-1</v>
      </c>
    </row>
    <row r="74" spans="1:13" s="30" customFormat="1" ht="12.75" customHeight="1">
      <c r="A74" s="38" t="s">
        <v>66</v>
      </c>
      <c r="B74" s="21" t="s">
        <v>69</v>
      </c>
      <c r="C74" s="31" t="s">
        <v>66</v>
      </c>
      <c r="D74" s="21" t="s">
        <v>25</v>
      </c>
      <c r="E74" s="33">
        <v>45106</v>
      </c>
      <c r="F74" s="33">
        <v>45135</v>
      </c>
      <c r="G74" s="33">
        <v>45168</v>
      </c>
      <c r="H74" s="33">
        <v>45197</v>
      </c>
      <c r="I74" s="33">
        <v>45229</v>
      </c>
      <c r="J74" s="33">
        <v>45259</v>
      </c>
      <c r="K74" s="33"/>
      <c r="L74" s="32" t="s">
        <v>14</v>
      </c>
      <c r="M74" s="38">
        <f>VLOOKUP(B74,'Modelo fechas'!$C$3:$D$158,2,0)</f>
        <v>-1</v>
      </c>
    </row>
    <row r="75" spans="1:13" s="30" customFormat="1" ht="12.75" customHeight="1">
      <c r="A75" s="38" t="s">
        <v>34</v>
      </c>
      <c r="B75" s="21" t="s">
        <v>67</v>
      </c>
      <c r="C75" s="31" t="s">
        <v>34</v>
      </c>
      <c r="D75" s="21" t="s">
        <v>25</v>
      </c>
      <c r="E75" s="33">
        <v>45106</v>
      </c>
      <c r="F75" s="33">
        <v>45135</v>
      </c>
      <c r="G75" s="33">
        <v>45168</v>
      </c>
      <c r="H75" s="33">
        <v>45197</v>
      </c>
      <c r="I75" s="33">
        <v>45229</v>
      </c>
      <c r="J75" s="33">
        <v>45259</v>
      </c>
      <c r="K75" s="33"/>
      <c r="L75" s="32" t="s">
        <v>35</v>
      </c>
      <c r="M75" s="38">
        <f>VLOOKUP(B75,'Modelo fechas'!$C$3:$D$158,2,0)</f>
        <v>-1</v>
      </c>
    </row>
    <row r="76" spans="1:13" s="30" customFormat="1" ht="12.75" customHeight="1">
      <c r="A76" s="38" t="s">
        <v>34</v>
      </c>
      <c r="B76" s="21" t="s">
        <v>68</v>
      </c>
      <c r="C76" s="31" t="s">
        <v>34</v>
      </c>
      <c r="D76" s="21" t="s">
        <v>25</v>
      </c>
      <c r="E76" s="33">
        <v>45106</v>
      </c>
      <c r="F76" s="33">
        <v>45135</v>
      </c>
      <c r="G76" s="33">
        <v>45168</v>
      </c>
      <c r="H76" s="33">
        <v>45197</v>
      </c>
      <c r="I76" s="33">
        <v>45229</v>
      </c>
      <c r="J76" s="33">
        <v>45259</v>
      </c>
      <c r="K76" s="33"/>
      <c r="L76" s="32" t="s">
        <v>14</v>
      </c>
      <c r="M76" s="38">
        <f>VLOOKUP(B76,'Modelo fechas'!$C$3:$D$158,2,0)</f>
        <v>-1</v>
      </c>
    </row>
    <row r="77" spans="1:13" s="30" customFormat="1" ht="12.75" customHeight="1">
      <c r="A77" s="38" t="s">
        <v>177</v>
      </c>
      <c r="B77" s="21" t="s">
        <v>70</v>
      </c>
      <c r="C77" s="31" t="s">
        <v>40</v>
      </c>
      <c r="D77" s="21" t="s">
        <v>25</v>
      </c>
      <c r="E77" s="33">
        <v>45106</v>
      </c>
      <c r="F77" s="33">
        <v>45135</v>
      </c>
      <c r="G77" s="33">
        <v>45168</v>
      </c>
      <c r="H77" s="33">
        <v>45197</v>
      </c>
      <c r="I77" s="33">
        <v>45229</v>
      </c>
      <c r="J77" s="33">
        <v>45259</v>
      </c>
      <c r="K77" s="33"/>
      <c r="L77" s="32" t="s">
        <v>14</v>
      </c>
      <c r="M77" s="38">
        <f>VLOOKUP(B77,'Modelo fechas'!$C$3:$D$158,2,0)</f>
        <v>-1</v>
      </c>
    </row>
    <row r="78" spans="1:13" s="30" customFormat="1" ht="12.75" customHeight="1">
      <c r="A78" s="38" t="s">
        <v>114</v>
      </c>
      <c r="B78" s="21" t="s">
        <v>115</v>
      </c>
      <c r="C78" s="31" t="s">
        <v>114</v>
      </c>
      <c r="D78" s="21" t="s">
        <v>25</v>
      </c>
      <c r="E78" s="33">
        <v>45107</v>
      </c>
      <c r="F78" s="33">
        <v>45138</v>
      </c>
      <c r="G78" s="33">
        <v>45169</v>
      </c>
      <c r="H78" s="33">
        <v>45198</v>
      </c>
      <c r="I78" s="33">
        <v>45230</v>
      </c>
      <c r="J78" s="33">
        <v>45260</v>
      </c>
      <c r="K78" s="33"/>
      <c r="L78" s="32"/>
      <c r="M78" s="38">
        <f>VLOOKUP(B78,'Modelo fechas'!$C$3:$D$158,2,0)</f>
        <v>0</v>
      </c>
    </row>
    <row r="79" spans="1:13" s="30" customFormat="1" ht="12.75" customHeight="1">
      <c r="A79" s="38" t="s">
        <v>19</v>
      </c>
      <c r="B79" s="21" t="s">
        <v>116</v>
      </c>
      <c r="C79" s="31" t="s">
        <v>19</v>
      </c>
      <c r="D79" s="21" t="s">
        <v>20</v>
      </c>
      <c r="E79" s="33">
        <v>45107</v>
      </c>
      <c r="F79" s="33">
        <v>45138</v>
      </c>
      <c r="G79" s="33">
        <v>45169</v>
      </c>
      <c r="H79" s="33">
        <v>45198</v>
      </c>
      <c r="I79" s="33">
        <v>45230</v>
      </c>
      <c r="J79" s="33">
        <v>45260</v>
      </c>
      <c r="K79" s="39"/>
      <c r="L79" s="32" t="s">
        <v>14</v>
      </c>
      <c r="M79" s="38">
        <f>VLOOKUP(B79,'Modelo fechas'!$C$3:$D$158,2,0)</f>
        <v>0</v>
      </c>
    </row>
    <row r="80" spans="1:13" s="30" customFormat="1" ht="12.75" customHeight="1">
      <c r="A80" s="38" t="s">
        <v>114</v>
      </c>
      <c r="B80" s="21" t="s">
        <v>141</v>
      </c>
      <c r="C80" s="31" t="s">
        <v>114</v>
      </c>
      <c r="D80" s="21" t="s">
        <v>25</v>
      </c>
      <c r="E80" s="33">
        <v>45107</v>
      </c>
      <c r="F80" s="33">
        <v>45138</v>
      </c>
      <c r="G80" s="33">
        <v>45169</v>
      </c>
      <c r="H80" s="33">
        <v>45198</v>
      </c>
      <c r="I80" s="33">
        <v>45230</v>
      </c>
      <c r="J80" s="33">
        <v>45260</v>
      </c>
      <c r="K80" s="39"/>
      <c r="L80" s="32" t="s">
        <v>170</v>
      </c>
      <c r="M80" s="38">
        <f>VLOOKUP(B80,'Modelo fechas'!$C$3:$D$158,2,0)</f>
        <v>0</v>
      </c>
    </row>
    <row r="81" spans="1:13" s="30" customFormat="1" ht="12.75" customHeight="1">
      <c r="A81" s="38" t="s">
        <v>112</v>
      </c>
      <c r="B81" s="21" t="s">
        <v>117</v>
      </c>
      <c r="C81" s="31" t="s">
        <v>112</v>
      </c>
      <c r="D81" s="21" t="s">
        <v>20</v>
      </c>
      <c r="E81" s="33">
        <v>45108</v>
      </c>
      <c r="F81" s="33">
        <v>45138</v>
      </c>
      <c r="G81" s="33">
        <v>45169</v>
      </c>
      <c r="H81" s="33">
        <v>45198</v>
      </c>
      <c r="I81" s="33">
        <v>45230</v>
      </c>
      <c r="J81" s="33">
        <v>45260</v>
      </c>
      <c r="K81" s="39"/>
      <c r="L81" s="32" t="s">
        <v>14</v>
      </c>
      <c r="M81" s="38">
        <f>VLOOKUP(B81,'Modelo fechas'!$C$3:$D$158,2,0)</f>
        <v>0</v>
      </c>
    </row>
    <row r="82" spans="1:13" s="30" customFormat="1" ht="12.75" customHeight="1">
      <c r="A82" s="38" t="s">
        <v>112</v>
      </c>
      <c r="B82" s="21" t="s">
        <v>118</v>
      </c>
      <c r="C82" s="31" t="s">
        <v>112</v>
      </c>
      <c r="D82" s="21" t="s">
        <v>20</v>
      </c>
      <c r="E82" s="33">
        <v>45108</v>
      </c>
      <c r="F82" s="33">
        <v>45138</v>
      </c>
      <c r="G82" s="33">
        <v>45169</v>
      </c>
      <c r="H82" s="33">
        <v>45198</v>
      </c>
      <c r="I82" s="33">
        <v>45230</v>
      </c>
      <c r="J82" s="33">
        <v>45260</v>
      </c>
      <c r="K82" s="39"/>
      <c r="L82" s="32" t="s">
        <v>14</v>
      </c>
      <c r="M82" s="38">
        <f>VLOOKUP(B82,'Modelo fechas'!$C$3:$D$158,2,0)</f>
        <v>0</v>
      </c>
    </row>
    <row r="83" spans="1:13" s="30" customFormat="1" ht="12.75" customHeight="1">
      <c r="A83" s="38" t="s">
        <v>112</v>
      </c>
      <c r="B83" s="21" t="s">
        <v>119</v>
      </c>
      <c r="C83" s="31" t="s">
        <v>112</v>
      </c>
      <c r="D83" s="21" t="s">
        <v>20</v>
      </c>
      <c r="E83" s="33">
        <v>45110</v>
      </c>
      <c r="F83" s="33">
        <v>45138</v>
      </c>
      <c r="G83" s="33">
        <v>45169</v>
      </c>
      <c r="H83" s="33">
        <v>45198</v>
      </c>
      <c r="I83" s="33">
        <v>45230</v>
      </c>
      <c r="J83" s="33">
        <v>45260</v>
      </c>
      <c r="K83" s="39"/>
      <c r="L83" s="32" t="s">
        <v>14</v>
      </c>
      <c r="M83" s="38">
        <f>VLOOKUP(B83,'Modelo fechas'!$C$3:$D$158,2,0)</f>
        <v>0</v>
      </c>
    </row>
    <row r="84" spans="1:13" s="30" customFormat="1" ht="12.75" customHeight="1">
      <c r="A84" s="38" t="s">
        <v>19</v>
      </c>
      <c r="B84" s="21" t="s">
        <v>120</v>
      </c>
      <c r="C84" s="31" t="s">
        <v>19</v>
      </c>
      <c r="D84" s="21" t="s">
        <v>83</v>
      </c>
      <c r="E84" s="33">
        <v>45111</v>
      </c>
      <c r="F84" s="33">
        <v>45139</v>
      </c>
      <c r="G84" s="33">
        <v>45170</v>
      </c>
      <c r="H84" s="33">
        <v>45201</v>
      </c>
      <c r="I84" s="33">
        <v>45231</v>
      </c>
      <c r="J84" s="33">
        <v>45261</v>
      </c>
      <c r="K84" s="33"/>
      <c r="L84" s="32" t="s">
        <v>121</v>
      </c>
      <c r="M84" s="38">
        <f>VLOOKUP(B84,'Modelo fechas'!$C$3:$D$158,2,0)</f>
        <v>1</v>
      </c>
    </row>
    <row r="85" spans="1:13" s="30" customFormat="1" ht="12.75" customHeight="1">
      <c r="A85" s="38" t="s">
        <v>10</v>
      </c>
      <c r="B85" s="21" t="s">
        <v>71</v>
      </c>
      <c r="C85" s="31" t="s">
        <v>12</v>
      </c>
      <c r="D85" s="21" t="s">
        <v>13</v>
      </c>
      <c r="E85" s="33">
        <v>45111</v>
      </c>
      <c r="F85" s="33">
        <v>45139</v>
      </c>
      <c r="G85" s="33">
        <v>45170</v>
      </c>
      <c r="H85" s="33">
        <v>45201</v>
      </c>
      <c r="I85" s="33">
        <v>45231</v>
      </c>
      <c r="J85" s="33">
        <v>45261</v>
      </c>
      <c r="K85" s="33"/>
      <c r="L85" s="32" t="s">
        <v>31</v>
      </c>
      <c r="M85" s="38" t="str">
        <f>VLOOKUP(B85,'Modelo fechas'!$C$3:$D$158,2,0)</f>
        <v>(1er día hábil del mes siguiente)</v>
      </c>
    </row>
    <row r="86" spans="1:13" s="30" customFormat="1" ht="12.75" customHeight="1">
      <c r="A86" s="38" t="s">
        <v>227</v>
      </c>
      <c r="B86" s="21" t="s">
        <v>228</v>
      </c>
      <c r="C86" s="31" t="s">
        <v>114</v>
      </c>
      <c r="D86" s="21" t="s">
        <v>25</v>
      </c>
      <c r="E86" s="33">
        <v>45111</v>
      </c>
      <c r="F86" s="33" t="s">
        <v>207</v>
      </c>
      <c r="G86" s="33" t="s">
        <v>207</v>
      </c>
      <c r="H86" s="33" t="s">
        <v>207</v>
      </c>
      <c r="I86" s="33" t="s">
        <v>207</v>
      </c>
      <c r="J86" s="33" t="s">
        <v>207</v>
      </c>
      <c r="K86" s="66"/>
      <c r="L86" s="32"/>
      <c r="M86" s="38"/>
    </row>
    <row r="87" spans="1:13" s="30" customFormat="1" ht="12.75" customHeight="1">
      <c r="A87" s="38" t="s">
        <v>114</v>
      </c>
      <c r="B87" s="21" t="s">
        <v>142</v>
      </c>
      <c r="C87" s="31" t="s">
        <v>114</v>
      </c>
      <c r="D87" s="21" t="s">
        <v>25</v>
      </c>
      <c r="E87" s="33">
        <v>45112</v>
      </c>
      <c r="F87" s="33">
        <v>45140</v>
      </c>
      <c r="G87" s="33">
        <v>45173</v>
      </c>
      <c r="H87" s="33">
        <v>45202</v>
      </c>
      <c r="I87" s="33">
        <v>45232</v>
      </c>
      <c r="J87" s="33">
        <v>45234</v>
      </c>
      <c r="K87" s="33"/>
      <c r="L87" s="32" t="s">
        <v>143</v>
      </c>
      <c r="M87" s="38">
        <f>VLOOKUP(B87,'Modelo fechas'!$C$3:$D$158,2,0)</f>
        <v>2</v>
      </c>
    </row>
    <row r="88" spans="1:13" s="30" customFormat="1" ht="12.75" customHeight="1">
      <c r="A88" s="38" t="s">
        <v>176</v>
      </c>
      <c r="B88" s="21" t="s">
        <v>147</v>
      </c>
      <c r="C88" s="31" t="s">
        <v>19</v>
      </c>
      <c r="D88" s="21" t="s">
        <v>22</v>
      </c>
      <c r="E88" s="33">
        <v>45112</v>
      </c>
      <c r="F88" s="33">
        <v>45140</v>
      </c>
      <c r="G88" s="33">
        <v>45173</v>
      </c>
      <c r="H88" s="33">
        <v>45202</v>
      </c>
      <c r="I88" s="33">
        <v>45232</v>
      </c>
      <c r="J88" s="33">
        <v>45234</v>
      </c>
      <c r="K88" s="33"/>
      <c r="L88" s="32" t="s">
        <v>14</v>
      </c>
      <c r="M88" s="38">
        <f>VLOOKUP(B88,'Modelo fechas'!$C$3:$D$158,2,0)</f>
        <v>2</v>
      </c>
    </row>
    <row r="89" spans="1:13" s="30" customFormat="1" ht="12.75" customHeight="1">
      <c r="A89" s="38" t="s">
        <v>19</v>
      </c>
      <c r="B89" s="21" t="s">
        <v>122</v>
      </c>
      <c r="C89" s="31" t="s">
        <v>19</v>
      </c>
      <c r="D89" s="21" t="s">
        <v>22</v>
      </c>
      <c r="E89" s="33">
        <v>45113</v>
      </c>
      <c r="F89" s="33">
        <v>45139</v>
      </c>
      <c r="G89" s="33">
        <v>45170</v>
      </c>
      <c r="H89" s="33">
        <v>45201</v>
      </c>
      <c r="I89" s="33">
        <v>45231</v>
      </c>
      <c r="J89" s="33">
        <v>45261</v>
      </c>
      <c r="K89" s="33"/>
      <c r="L89" s="32" t="s">
        <v>50</v>
      </c>
      <c r="M89" s="38">
        <f>VLOOKUP(B89,'Modelo fechas'!$C$3:$D$158,2,0)</f>
        <v>1</v>
      </c>
    </row>
    <row r="90" spans="1:13" s="30" customFormat="1" ht="12.75" customHeight="1">
      <c r="A90" s="38" t="s">
        <v>19</v>
      </c>
      <c r="B90" s="21" t="s">
        <v>123</v>
      </c>
      <c r="C90" s="31" t="s">
        <v>19</v>
      </c>
      <c r="D90" s="21" t="s">
        <v>22</v>
      </c>
      <c r="E90" s="33">
        <v>45113</v>
      </c>
      <c r="F90" s="33">
        <v>45139</v>
      </c>
      <c r="G90" s="33">
        <v>45170</v>
      </c>
      <c r="H90" s="33">
        <v>45201</v>
      </c>
      <c r="I90" s="33">
        <v>45231</v>
      </c>
      <c r="J90" s="33">
        <v>45261</v>
      </c>
      <c r="K90" s="33"/>
      <c r="L90" s="32" t="s">
        <v>50</v>
      </c>
      <c r="M90" s="38">
        <f>VLOOKUP(B90,'Modelo fechas'!$C$3:$D$158,2,0)</f>
        <v>1</v>
      </c>
    </row>
    <row r="91" spans="1:13" s="30" customFormat="1" ht="12.75" customHeight="1">
      <c r="A91" s="38" t="s">
        <v>114</v>
      </c>
      <c r="B91" s="21" t="s">
        <v>144</v>
      </c>
      <c r="C91" s="31" t="s">
        <v>114</v>
      </c>
      <c r="D91" s="21" t="s">
        <v>25</v>
      </c>
      <c r="E91" s="33">
        <v>45113</v>
      </c>
      <c r="F91" s="33">
        <v>45141</v>
      </c>
      <c r="G91" s="33">
        <v>45174</v>
      </c>
      <c r="H91" s="33">
        <v>45203</v>
      </c>
      <c r="I91" s="33">
        <v>45233</v>
      </c>
      <c r="J91" s="33">
        <v>45265</v>
      </c>
      <c r="K91" s="33"/>
      <c r="L91" s="32" t="s">
        <v>143</v>
      </c>
      <c r="M91" s="38">
        <f>VLOOKUP(B91,'Modelo fechas'!$C$3:$D$158,2,0)</f>
        <v>3</v>
      </c>
    </row>
    <row r="92" spans="1:13" s="30" customFormat="1" ht="12.75" customHeight="1">
      <c r="A92" s="38" t="s">
        <v>19</v>
      </c>
      <c r="B92" s="21" t="s">
        <v>72</v>
      </c>
      <c r="C92" s="31" t="s">
        <v>19</v>
      </c>
      <c r="D92" s="21" t="s">
        <v>73</v>
      </c>
      <c r="E92" s="33">
        <v>45114</v>
      </c>
      <c r="F92" s="33">
        <v>45141</v>
      </c>
      <c r="G92" s="33">
        <v>45174</v>
      </c>
      <c r="H92" s="33">
        <v>45203</v>
      </c>
      <c r="I92" s="33">
        <v>45233</v>
      </c>
      <c r="J92" s="33">
        <v>45265</v>
      </c>
      <c r="K92" s="33"/>
      <c r="L92" s="32" t="s">
        <v>14</v>
      </c>
      <c r="M92" s="38">
        <f>VLOOKUP(B92,'Modelo fechas'!$C$3:$D$158,2,0)</f>
        <v>3</v>
      </c>
    </row>
    <row r="93" spans="1:13" s="30" customFormat="1" ht="12.75" customHeight="1">
      <c r="A93" s="38" t="s">
        <v>174</v>
      </c>
      <c r="B93" s="21" t="s">
        <v>124</v>
      </c>
      <c r="C93" s="31" t="s">
        <v>66</v>
      </c>
      <c r="D93" s="21" t="s">
        <v>25</v>
      </c>
      <c r="E93" s="33">
        <v>45114</v>
      </c>
      <c r="F93" s="33">
        <v>45142</v>
      </c>
      <c r="G93" s="33">
        <v>45175</v>
      </c>
      <c r="H93" s="33">
        <v>45204</v>
      </c>
      <c r="I93" s="33">
        <v>45237</v>
      </c>
      <c r="J93" s="33">
        <v>45266</v>
      </c>
      <c r="K93" s="33"/>
      <c r="L93" s="32" t="s">
        <v>14</v>
      </c>
      <c r="M93" s="38">
        <f>VLOOKUP(B93,'Modelo fechas'!$C$3:$D$158,2,0)</f>
        <v>4</v>
      </c>
    </row>
    <row r="94" spans="1:13" s="30" customFormat="1" ht="12.75" customHeight="1">
      <c r="A94" s="38" t="s">
        <v>174</v>
      </c>
      <c r="B94" s="21" t="s">
        <v>125</v>
      </c>
      <c r="C94" s="31" t="s">
        <v>34</v>
      </c>
      <c r="D94" s="21" t="s">
        <v>25</v>
      </c>
      <c r="E94" s="33">
        <v>45114</v>
      </c>
      <c r="F94" s="33">
        <v>45142</v>
      </c>
      <c r="G94" s="33">
        <v>45175</v>
      </c>
      <c r="H94" s="33">
        <v>45204</v>
      </c>
      <c r="I94" s="33">
        <v>45237</v>
      </c>
      <c r="J94" s="33">
        <v>45266</v>
      </c>
      <c r="K94" s="33"/>
      <c r="L94" s="32" t="s">
        <v>14</v>
      </c>
      <c r="M94" s="38">
        <f>VLOOKUP(B94,'Modelo fechas'!$C$3:$D$158,2,0)</f>
        <v>4</v>
      </c>
    </row>
    <row r="95" spans="1:13" s="30" customFormat="1" ht="12.75" customHeight="1">
      <c r="A95" s="38" t="s">
        <v>174</v>
      </c>
      <c r="B95" s="21" t="s">
        <v>214</v>
      </c>
      <c r="C95" s="31" t="s">
        <v>19</v>
      </c>
      <c r="D95" s="21" t="s">
        <v>22</v>
      </c>
      <c r="E95" s="33">
        <v>45114</v>
      </c>
      <c r="F95" s="33">
        <v>45142</v>
      </c>
      <c r="G95" s="33">
        <v>45175</v>
      </c>
      <c r="H95" s="33">
        <v>45204</v>
      </c>
      <c r="I95" s="33">
        <v>45237</v>
      </c>
      <c r="J95" s="33">
        <v>45266</v>
      </c>
      <c r="K95" s="33"/>
      <c r="L95" s="32" t="s">
        <v>14</v>
      </c>
      <c r="M95" s="38">
        <f>VLOOKUP(B95,'Modelo fechas'!$C$3:$D$158,2,0)</f>
        <v>4</v>
      </c>
    </row>
    <row r="96" spans="1:13" s="30" customFormat="1" ht="12.75" customHeight="1">
      <c r="A96" s="38" t="s">
        <v>174</v>
      </c>
      <c r="B96" s="21" t="s">
        <v>126</v>
      </c>
      <c r="C96" s="31" t="s">
        <v>114</v>
      </c>
      <c r="D96" s="21" t="s">
        <v>25</v>
      </c>
      <c r="E96" s="33">
        <v>45114</v>
      </c>
      <c r="F96" s="33">
        <v>45142</v>
      </c>
      <c r="G96" s="33">
        <v>45175</v>
      </c>
      <c r="H96" s="33">
        <v>45204</v>
      </c>
      <c r="I96" s="33">
        <v>45237</v>
      </c>
      <c r="J96" s="33">
        <v>45266</v>
      </c>
      <c r="K96" s="33"/>
      <c r="L96" s="32" t="s">
        <v>14</v>
      </c>
      <c r="M96" s="38">
        <f>VLOOKUP(B96,'Modelo fechas'!$C$3:$D$158,2,0)</f>
        <v>4</v>
      </c>
    </row>
    <row r="97" spans="1:13" s="22" customFormat="1" ht="12.75" customHeight="1">
      <c r="A97" s="38" t="s">
        <v>174</v>
      </c>
      <c r="B97" s="21" t="s">
        <v>211</v>
      </c>
      <c r="C97" s="31" t="s">
        <v>27</v>
      </c>
      <c r="D97" s="21" t="s">
        <v>83</v>
      </c>
      <c r="E97" s="33">
        <v>45114</v>
      </c>
      <c r="F97" s="33">
        <v>45142</v>
      </c>
      <c r="G97" s="33">
        <v>45175</v>
      </c>
      <c r="H97" s="33">
        <v>45204</v>
      </c>
      <c r="I97" s="33">
        <v>45237</v>
      </c>
      <c r="J97" s="33">
        <v>45266</v>
      </c>
      <c r="K97" s="33"/>
      <c r="L97" s="32" t="s">
        <v>14</v>
      </c>
      <c r="M97" s="38">
        <f>VLOOKUP(B97,'Modelo fechas'!$C$3:$D$158,2,0)</f>
        <v>4</v>
      </c>
    </row>
    <row r="98" spans="1:13" s="30" customFormat="1" ht="12.75" customHeight="1">
      <c r="A98" s="38" t="s">
        <v>174</v>
      </c>
      <c r="B98" s="21" t="s">
        <v>213</v>
      </c>
      <c r="C98" s="31" t="s">
        <v>114</v>
      </c>
      <c r="D98" s="21" t="s">
        <v>134</v>
      </c>
      <c r="E98" s="33">
        <v>45117</v>
      </c>
      <c r="F98" s="33">
        <v>45146</v>
      </c>
      <c r="G98" s="33">
        <v>45176</v>
      </c>
      <c r="H98" s="33">
        <v>45205</v>
      </c>
      <c r="I98" s="33">
        <v>45238</v>
      </c>
      <c r="J98" s="33">
        <v>45267</v>
      </c>
      <c r="K98" s="33"/>
      <c r="L98" s="32" t="s">
        <v>14</v>
      </c>
      <c r="M98" s="38">
        <f>VLOOKUP(B98,'Modelo fechas'!$C$3:$D$158,2,0)</f>
        <v>5</v>
      </c>
    </row>
    <row r="99" spans="1:13" s="30" customFormat="1" ht="12.75" customHeight="1">
      <c r="A99" s="38" t="s">
        <v>74</v>
      </c>
      <c r="B99" s="21" t="s">
        <v>128</v>
      </c>
      <c r="C99" s="31" t="s">
        <v>19</v>
      </c>
      <c r="D99" s="21" t="s">
        <v>83</v>
      </c>
      <c r="E99" s="33">
        <v>45117</v>
      </c>
      <c r="F99" s="33">
        <v>45146</v>
      </c>
      <c r="G99" s="33">
        <v>45176</v>
      </c>
      <c r="H99" s="33">
        <v>45205</v>
      </c>
      <c r="I99" s="33">
        <v>45238</v>
      </c>
      <c r="J99" s="33">
        <v>45267</v>
      </c>
      <c r="K99" s="33"/>
      <c r="L99" s="32" t="s">
        <v>14</v>
      </c>
      <c r="M99" s="38">
        <f>VLOOKUP(B99,'Modelo fechas'!$C$3:$D$122,2,0)</f>
        <v>5</v>
      </c>
    </row>
    <row r="100" spans="1:13" s="30" customFormat="1" ht="12.75" customHeight="1">
      <c r="A100" s="38" t="s">
        <v>176</v>
      </c>
      <c r="B100" s="21" t="s">
        <v>148</v>
      </c>
      <c r="C100" s="31" t="s">
        <v>149</v>
      </c>
      <c r="D100" s="21" t="s">
        <v>150</v>
      </c>
      <c r="E100" s="33">
        <v>45117</v>
      </c>
      <c r="F100" s="33">
        <v>45146</v>
      </c>
      <c r="G100" s="33">
        <v>45176</v>
      </c>
      <c r="H100" s="33">
        <v>45205</v>
      </c>
      <c r="I100" s="33">
        <v>45238</v>
      </c>
      <c r="J100" s="33">
        <v>45267</v>
      </c>
      <c r="K100" s="33"/>
      <c r="L100" s="32" t="s">
        <v>14</v>
      </c>
      <c r="M100" s="38">
        <f>VLOOKUP(B100,'Modelo fechas'!$C$3:$D$158,2,0)</f>
        <v>5</v>
      </c>
    </row>
    <row r="101" spans="1:13" s="30" customFormat="1" ht="12.75" customHeight="1">
      <c r="A101" s="38" t="s">
        <v>74</v>
      </c>
      <c r="B101" s="21" t="s">
        <v>129</v>
      </c>
      <c r="C101" s="31" t="s">
        <v>19</v>
      </c>
      <c r="D101" s="21" t="s">
        <v>130</v>
      </c>
      <c r="E101" s="33">
        <v>45117</v>
      </c>
      <c r="F101" s="33">
        <v>45146</v>
      </c>
      <c r="G101" s="33">
        <v>45176</v>
      </c>
      <c r="H101" s="33">
        <v>45205</v>
      </c>
      <c r="I101" s="33">
        <v>45238</v>
      </c>
      <c r="J101" s="33">
        <v>45267</v>
      </c>
      <c r="K101" s="33"/>
      <c r="L101" s="32" t="s">
        <v>14</v>
      </c>
      <c r="M101" s="38">
        <f>VLOOKUP(B101,'Modelo fechas'!$C$3:$D$122,2,0)</f>
        <v>5</v>
      </c>
    </row>
    <row r="102" spans="1:13" s="30" customFormat="1" ht="12.75" customHeight="1">
      <c r="A102" s="38" t="s">
        <v>174</v>
      </c>
      <c r="B102" s="21" t="s">
        <v>127</v>
      </c>
      <c r="C102" s="31" t="s">
        <v>40</v>
      </c>
      <c r="D102" s="21" t="s">
        <v>25</v>
      </c>
      <c r="E102" s="33">
        <v>45118</v>
      </c>
      <c r="F102" s="33">
        <v>45147</v>
      </c>
      <c r="G102" s="33">
        <v>45177</v>
      </c>
      <c r="H102" s="33">
        <v>45208</v>
      </c>
      <c r="I102" s="33">
        <v>45239</v>
      </c>
      <c r="J102" s="33">
        <v>45271</v>
      </c>
      <c r="K102" s="33"/>
      <c r="L102" s="32" t="s">
        <v>14</v>
      </c>
      <c r="M102" s="38">
        <f>VLOOKUP(B102,'Modelo fechas'!$C$3:$D$158,2,0)</f>
        <v>6</v>
      </c>
    </row>
    <row r="103" spans="1:13" s="22" customFormat="1" ht="12.75" customHeight="1">
      <c r="A103" s="38" t="s">
        <v>174</v>
      </c>
      <c r="B103" s="21" t="s">
        <v>131</v>
      </c>
      <c r="C103" s="31" t="s">
        <v>66</v>
      </c>
      <c r="D103" s="21" t="s">
        <v>28</v>
      </c>
      <c r="E103" s="33">
        <v>45119</v>
      </c>
      <c r="F103" s="33">
        <v>45148</v>
      </c>
      <c r="G103" s="33">
        <v>45180</v>
      </c>
      <c r="H103" s="33">
        <v>45209</v>
      </c>
      <c r="I103" s="33">
        <v>45240</v>
      </c>
      <c r="J103" s="33">
        <v>45272</v>
      </c>
      <c r="K103" s="33"/>
      <c r="L103" s="32" t="s">
        <v>14</v>
      </c>
      <c r="M103" s="38">
        <f>VLOOKUP(B103,'Modelo fechas'!$C$3:$D$158,2,0)</f>
        <v>7</v>
      </c>
    </row>
    <row r="104" spans="1:13" s="22" customFormat="1" ht="19.5" customHeight="1">
      <c r="A104" s="38" t="s">
        <v>174</v>
      </c>
      <c r="B104" s="21" t="s">
        <v>132</v>
      </c>
      <c r="C104" s="21" t="s">
        <v>19</v>
      </c>
      <c r="D104" s="21" t="s">
        <v>73</v>
      </c>
      <c r="E104" s="33">
        <v>45119</v>
      </c>
      <c r="F104" s="33">
        <v>45148</v>
      </c>
      <c r="G104" s="33">
        <v>45180</v>
      </c>
      <c r="H104" s="33">
        <v>45209</v>
      </c>
      <c r="I104" s="33">
        <v>45240</v>
      </c>
      <c r="J104" s="33">
        <v>45272</v>
      </c>
      <c r="K104" s="33"/>
      <c r="L104" s="32" t="s">
        <v>14</v>
      </c>
      <c r="M104" s="38">
        <f>VLOOKUP(B104,'Modelo fechas'!$C$3:$D$158,2,0)</f>
        <v>7</v>
      </c>
    </row>
    <row r="105" spans="1:13" s="22" customFormat="1" ht="12.75" customHeight="1">
      <c r="A105" s="38" t="s">
        <v>174</v>
      </c>
      <c r="B105" s="21" t="s">
        <v>220</v>
      </c>
      <c r="C105" s="31" t="s">
        <v>19</v>
      </c>
      <c r="D105" s="21" t="s">
        <v>73</v>
      </c>
      <c r="E105" s="33">
        <v>45119</v>
      </c>
      <c r="F105" s="33">
        <v>45148</v>
      </c>
      <c r="G105" s="33">
        <v>45180</v>
      </c>
      <c r="H105" s="33">
        <v>45209</v>
      </c>
      <c r="I105" s="33">
        <v>45240</v>
      </c>
      <c r="J105" s="33">
        <v>45272</v>
      </c>
      <c r="K105" s="33"/>
      <c r="L105" s="32" t="s">
        <v>14</v>
      </c>
      <c r="M105" s="38">
        <f>VLOOKUP(B105,'Modelo fechas'!$C$3:$D$158,2,0)</f>
        <v>7</v>
      </c>
    </row>
    <row r="106" spans="1:13" s="22" customFormat="1" ht="12.75" customHeight="1">
      <c r="A106" s="38" t="s">
        <v>176</v>
      </c>
      <c r="B106" s="21" t="s">
        <v>151</v>
      </c>
      <c r="C106" s="31" t="s">
        <v>152</v>
      </c>
      <c r="D106" s="21" t="s">
        <v>28</v>
      </c>
      <c r="E106" s="33">
        <v>45119</v>
      </c>
      <c r="F106" s="33">
        <v>45148</v>
      </c>
      <c r="G106" s="33">
        <v>45180</v>
      </c>
      <c r="H106" s="33">
        <v>45209</v>
      </c>
      <c r="I106" s="33">
        <v>45240</v>
      </c>
      <c r="J106" s="33">
        <v>45272</v>
      </c>
      <c r="K106" s="33"/>
      <c r="L106" s="32" t="s">
        <v>14</v>
      </c>
      <c r="M106" s="38">
        <f>VLOOKUP(B106,'Modelo fechas'!$C$3:$D$158,2,0)</f>
        <v>7</v>
      </c>
    </row>
    <row r="107" spans="1:13" s="22" customFormat="1" ht="12.75" customHeight="1">
      <c r="A107" s="38" t="s">
        <v>176</v>
      </c>
      <c r="B107" s="21" t="s">
        <v>151</v>
      </c>
      <c r="C107" s="31" t="s">
        <v>153</v>
      </c>
      <c r="D107" s="21" t="s">
        <v>73</v>
      </c>
      <c r="E107" s="33">
        <v>45119</v>
      </c>
      <c r="F107" s="33">
        <v>45148</v>
      </c>
      <c r="G107" s="33">
        <v>45180</v>
      </c>
      <c r="H107" s="33">
        <v>45209</v>
      </c>
      <c r="I107" s="33">
        <v>45240</v>
      </c>
      <c r="J107" s="33">
        <v>45272</v>
      </c>
      <c r="K107" s="33"/>
      <c r="L107" s="32" t="s">
        <v>14</v>
      </c>
      <c r="M107" s="38">
        <f>VLOOKUP(B107,'Modelo fechas'!$C$3:$D$158,2,0)</f>
        <v>7</v>
      </c>
    </row>
    <row r="108" spans="1:13" s="22" customFormat="1" ht="12.75" customHeight="1">
      <c r="A108" s="38" t="s">
        <v>174</v>
      </c>
      <c r="B108" s="21" t="s">
        <v>215</v>
      </c>
      <c r="C108" s="31" t="s">
        <v>19</v>
      </c>
      <c r="D108" s="21" t="s">
        <v>73</v>
      </c>
      <c r="E108" s="33">
        <v>45119</v>
      </c>
      <c r="F108" s="33">
        <v>45148</v>
      </c>
      <c r="G108" s="33">
        <v>45180</v>
      </c>
      <c r="H108" s="33">
        <v>45209</v>
      </c>
      <c r="I108" s="33">
        <v>45240</v>
      </c>
      <c r="J108" s="33">
        <v>45272</v>
      </c>
      <c r="K108" s="33"/>
      <c r="L108" s="32" t="s">
        <v>14</v>
      </c>
      <c r="M108" s="38">
        <f>VLOOKUP(B108,'Modelo fechas'!$C$3:$D$158,2,0)</f>
        <v>7</v>
      </c>
    </row>
    <row r="109" spans="1:13" s="22" customFormat="1" ht="12.75" customHeight="1">
      <c r="A109" s="38" t="s">
        <v>174</v>
      </c>
      <c r="B109" s="21" t="s">
        <v>212</v>
      </c>
      <c r="C109" s="31" t="s">
        <v>19</v>
      </c>
      <c r="D109" s="21" t="s">
        <v>73</v>
      </c>
      <c r="E109" s="33">
        <v>45119</v>
      </c>
      <c r="F109" s="33">
        <v>45148</v>
      </c>
      <c r="G109" s="33">
        <v>45180</v>
      </c>
      <c r="H109" s="33">
        <v>45209</v>
      </c>
      <c r="I109" s="33">
        <v>45240</v>
      </c>
      <c r="J109" s="33">
        <v>45272</v>
      </c>
      <c r="K109" s="33"/>
      <c r="L109" s="32" t="s">
        <v>14</v>
      </c>
      <c r="M109" s="38">
        <f>VLOOKUP(B109,'Modelo fechas'!$C$3:$D$158,2,0)</f>
        <v>7</v>
      </c>
    </row>
    <row r="110" spans="1:13" s="22" customFormat="1" ht="12.75" customHeight="1">
      <c r="A110" s="38" t="s">
        <v>174</v>
      </c>
      <c r="B110" s="21" t="s">
        <v>135</v>
      </c>
      <c r="C110" s="31" t="s">
        <v>40</v>
      </c>
      <c r="D110" s="21" t="s">
        <v>28</v>
      </c>
      <c r="E110" s="33">
        <v>45120</v>
      </c>
      <c r="F110" s="33">
        <v>45149</v>
      </c>
      <c r="G110" s="33">
        <v>45181</v>
      </c>
      <c r="H110" s="33">
        <v>45241</v>
      </c>
      <c r="I110" s="33">
        <v>45241</v>
      </c>
      <c r="J110" s="33">
        <v>45273</v>
      </c>
      <c r="K110" s="33"/>
      <c r="L110" s="32" t="s">
        <v>14</v>
      </c>
      <c r="M110" s="38">
        <f>VLOOKUP(B110,'Modelo fechas'!$C$3:$D$158,2,0)</f>
        <v>8</v>
      </c>
    </row>
    <row r="111" spans="1:13" s="22" customFormat="1" ht="12.75" customHeight="1">
      <c r="A111" s="38" t="s">
        <v>114</v>
      </c>
      <c r="B111" s="21" t="s">
        <v>145</v>
      </c>
      <c r="C111" s="31" t="s">
        <v>114</v>
      </c>
      <c r="D111" s="21" t="s">
        <v>25</v>
      </c>
      <c r="E111" s="33">
        <v>45121</v>
      </c>
      <c r="F111" s="33">
        <v>45152</v>
      </c>
      <c r="G111" s="33">
        <v>45182</v>
      </c>
      <c r="H111" s="33">
        <v>45211</v>
      </c>
      <c r="I111" s="33">
        <v>45245</v>
      </c>
      <c r="J111" s="33">
        <v>45274</v>
      </c>
      <c r="K111" s="33"/>
      <c r="L111" s="32" t="s">
        <v>143</v>
      </c>
      <c r="M111" s="38">
        <f>VLOOKUP(B111,'Modelo fechas'!$C$3:$D$158,2,0)</f>
        <v>9</v>
      </c>
    </row>
    <row r="112" spans="1:13" s="30" customFormat="1" ht="12.75" customHeight="1">
      <c r="A112" s="38" t="s">
        <v>114</v>
      </c>
      <c r="B112" s="21" t="s">
        <v>146</v>
      </c>
      <c r="C112" s="31" t="s">
        <v>114</v>
      </c>
      <c r="D112" s="21" t="s">
        <v>25</v>
      </c>
      <c r="E112" s="33">
        <v>45121</v>
      </c>
      <c r="F112" s="33">
        <v>45152</v>
      </c>
      <c r="G112" s="33">
        <v>45182</v>
      </c>
      <c r="H112" s="33">
        <v>45211</v>
      </c>
      <c r="I112" s="33">
        <v>45245</v>
      </c>
      <c r="J112" s="33">
        <v>45274</v>
      </c>
      <c r="K112" s="33"/>
      <c r="L112" s="32" t="s">
        <v>143</v>
      </c>
      <c r="M112" s="38">
        <f>VLOOKUP(B112,'Modelo fechas'!$C$3:$D$158,2,0)</f>
        <v>9</v>
      </c>
    </row>
    <row r="113" spans="1:21" s="30" customFormat="1" ht="12.75" customHeight="1">
      <c r="A113" s="38" t="s">
        <v>174</v>
      </c>
      <c r="B113" s="21" t="s">
        <v>216</v>
      </c>
      <c r="C113" s="31" t="s">
        <v>19</v>
      </c>
      <c r="D113" s="21" t="s">
        <v>22</v>
      </c>
      <c r="E113" s="33">
        <v>45121</v>
      </c>
      <c r="F113" s="33">
        <v>45152</v>
      </c>
      <c r="G113" s="33">
        <v>45182</v>
      </c>
      <c r="H113" s="33">
        <v>45211</v>
      </c>
      <c r="I113" s="33">
        <v>45245</v>
      </c>
      <c r="J113" s="33">
        <v>45274</v>
      </c>
      <c r="K113" s="33"/>
      <c r="L113" s="32" t="s">
        <v>14</v>
      </c>
      <c r="M113" s="38">
        <f>VLOOKUP(B113,'Modelo fechas'!$C$3:$D$158,2,0)</f>
        <v>9</v>
      </c>
    </row>
    <row r="114" spans="1:21" s="30" customFormat="1" ht="12.75" customHeight="1">
      <c r="A114" s="38" t="s">
        <v>176</v>
      </c>
      <c r="B114" s="21" t="s">
        <v>154</v>
      </c>
      <c r="C114" s="31" t="s">
        <v>19</v>
      </c>
      <c r="D114" s="21" t="s">
        <v>22</v>
      </c>
      <c r="E114" s="33">
        <v>45124</v>
      </c>
      <c r="F114" s="33">
        <v>45153</v>
      </c>
      <c r="G114" s="33">
        <v>45183</v>
      </c>
      <c r="H114" s="33">
        <v>45212</v>
      </c>
      <c r="I114" s="33">
        <v>45245</v>
      </c>
      <c r="J114" s="33">
        <v>45275</v>
      </c>
      <c r="K114" s="33"/>
      <c r="L114" s="32" t="s">
        <v>14</v>
      </c>
      <c r="M114" s="38">
        <f>VLOOKUP(B114,'Modelo fechas'!$C$3:$D$158,2,0)</f>
        <v>10</v>
      </c>
    </row>
    <row r="115" spans="1:21" s="30" customFormat="1" ht="12.75" customHeight="1">
      <c r="A115" s="38" t="s">
        <v>174</v>
      </c>
      <c r="B115" s="21" t="s">
        <v>217</v>
      </c>
      <c r="C115" s="31"/>
      <c r="D115" s="21" t="s">
        <v>218</v>
      </c>
      <c r="E115" s="33">
        <v>45124</v>
      </c>
      <c r="F115" s="33">
        <v>45153</v>
      </c>
      <c r="G115" s="33">
        <v>45183</v>
      </c>
      <c r="H115" s="33">
        <v>45212</v>
      </c>
      <c r="I115" s="33">
        <v>45245</v>
      </c>
      <c r="J115" s="33">
        <v>45275</v>
      </c>
      <c r="K115" s="33"/>
      <c r="L115" s="32" t="s">
        <v>14</v>
      </c>
      <c r="M115" s="38">
        <f>VLOOKUP(B115,'Modelo fechas'!$C$3:$D$158,2,0)</f>
        <v>10</v>
      </c>
    </row>
    <row r="116" spans="1:21" s="30" customFormat="1" ht="12.75" customHeight="1">
      <c r="A116" s="38" t="s">
        <v>174</v>
      </c>
      <c r="B116" s="21" t="s">
        <v>175</v>
      </c>
      <c r="C116" s="31" t="s">
        <v>19</v>
      </c>
      <c r="D116" s="21" t="s">
        <v>63</v>
      </c>
      <c r="E116" s="33">
        <v>45125</v>
      </c>
      <c r="F116" s="33">
        <v>45154</v>
      </c>
      <c r="G116" s="33">
        <v>45184</v>
      </c>
      <c r="H116" s="33">
        <v>45216</v>
      </c>
      <c r="I116" s="33">
        <v>45246</v>
      </c>
      <c r="J116" s="33">
        <v>45278</v>
      </c>
      <c r="K116" s="33"/>
      <c r="L116" s="32" t="s">
        <v>14</v>
      </c>
      <c r="M116" s="38">
        <f>VLOOKUP(B116,'Modelo fechas'!$C$3:$D$158,2,0)</f>
        <v>11</v>
      </c>
    </row>
    <row r="117" spans="1:21" ht="15.75" customHeight="1">
      <c r="M117" s="38"/>
      <c r="N117" s="57"/>
      <c r="O117" s="58"/>
      <c r="P117" s="59"/>
      <c r="Q117" s="58"/>
      <c r="R117" s="57"/>
      <c r="S117" s="58"/>
      <c r="T117" s="58"/>
      <c r="U117" s="58"/>
    </row>
    <row r="118" spans="1:21" ht="15.75" customHeight="1">
      <c r="M118" s="38"/>
      <c r="N118" s="57"/>
      <c r="O118" s="58"/>
      <c r="P118" s="59"/>
      <c r="Q118" s="58"/>
      <c r="R118" s="57"/>
      <c r="S118" s="58"/>
      <c r="T118" s="58"/>
      <c r="U118" s="58"/>
    </row>
    <row r="119" spans="1:21" ht="15.75" customHeight="1">
      <c r="M119" s="38"/>
      <c r="N119" s="57"/>
      <c r="O119" s="58"/>
      <c r="P119" s="59"/>
      <c r="Q119" s="58"/>
      <c r="R119" s="57"/>
      <c r="S119" s="58"/>
      <c r="T119" s="58"/>
      <c r="U119" s="58"/>
    </row>
    <row r="120" spans="1:21" ht="15.75" customHeight="1">
      <c r="M120" s="38"/>
      <c r="N120" s="57"/>
      <c r="O120" s="58"/>
      <c r="P120" s="59"/>
      <c r="Q120" s="58"/>
      <c r="R120" s="57"/>
      <c r="S120" s="58"/>
      <c r="T120" s="58"/>
      <c r="U120" s="58"/>
    </row>
    <row r="121" spans="1:21" ht="15.75" customHeight="1">
      <c r="M121" s="38"/>
      <c r="N121" s="57"/>
      <c r="O121" s="58"/>
      <c r="P121" s="59"/>
      <c r="Q121" s="58"/>
      <c r="R121" s="57"/>
      <c r="S121" s="58"/>
      <c r="T121" s="58"/>
      <c r="U121" s="58"/>
    </row>
    <row r="122" spans="1:21" ht="15.75" customHeight="1">
      <c r="M122" s="38"/>
      <c r="N122" s="57"/>
      <c r="O122" s="58"/>
      <c r="P122" s="59"/>
      <c r="Q122" s="58"/>
      <c r="R122" s="57"/>
      <c r="S122" s="58"/>
      <c r="T122" s="58"/>
      <c r="U122" s="58"/>
    </row>
    <row r="123" spans="1:21" ht="15.75" customHeight="1">
      <c r="M123" s="38"/>
      <c r="N123" s="57"/>
      <c r="O123" s="58"/>
      <c r="P123" s="59"/>
      <c r="Q123" s="58"/>
      <c r="R123" s="57"/>
      <c r="S123" s="58"/>
      <c r="T123" s="58"/>
      <c r="U123" s="58"/>
    </row>
    <row r="124" spans="1:21" ht="15.75" customHeight="1">
      <c r="M124" s="38"/>
      <c r="N124" s="57"/>
      <c r="O124" s="58"/>
      <c r="P124" s="59"/>
      <c r="Q124" s="58"/>
      <c r="R124" s="57"/>
      <c r="S124" s="58"/>
      <c r="T124" s="58"/>
      <c r="U124" s="58"/>
    </row>
    <row r="125" spans="1:21" ht="15.75" customHeight="1">
      <c r="M125" s="38"/>
      <c r="N125" s="57"/>
      <c r="O125" s="58"/>
      <c r="P125" s="59"/>
      <c r="Q125" s="58"/>
      <c r="R125" s="57"/>
      <c r="S125" s="58"/>
      <c r="T125" s="58"/>
      <c r="U125" s="58"/>
    </row>
    <row r="126" spans="1:21" ht="15.75" customHeight="1">
      <c r="M126" s="38"/>
      <c r="N126" s="57"/>
      <c r="O126" s="58"/>
      <c r="P126" s="59"/>
      <c r="Q126" s="58"/>
      <c r="R126" s="57"/>
      <c r="S126" s="58"/>
      <c r="T126" s="58"/>
      <c r="U126" s="58"/>
    </row>
    <row r="127" spans="1:21" ht="15.75" customHeight="1">
      <c r="M127" s="38"/>
      <c r="N127" s="57"/>
      <c r="O127" s="58"/>
      <c r="P127" s="59"/>
      <c r="Q127" s="58"/>
      <c r="R127" s="57"/>
      <c r="S127" s="58"/>
      <c r="T127" s="58"/>
      <c r="U127" s="58"/>
    </row>
    <row r="128" spans="1:21" ht="15.75" customHeight="1">
      <c r="M128" s="38"/>
      <c r="N128" s="57"/>
      <c r="O128" s="58"/>
      <c r="P128" s="59"/>
      <c r="Q128" s="58"/>
      <c r="R128" s="57"/>
      <c r="S128" s="58"/>
      <c r="T128" s="58"/>
      <c r="U128" s="58"/>
    </row>
    <row r="129" spans="13:21" ht="15.75" customHeight="1">
      <c r="M129" s="38"/>
      <c r="N129" s="57"/>
      <c r="O129" s="58"/>
      <c r="P129" s="59"/>
      <c r="Q129" s="58"/>
      <c r="R129" s="57"/>
      <c r="S129" s="58"/>
      <c r="T129" s="58"/>
      <c r="U129" s="58"/>
    </row>
    <row r="130" spans="13:21" ht="15.75" customHeight="1">
      <c r="M130" s="38"/>
      <c r="N130" s="57"/>
      <c r="O130" s="58"/>
      <c r="P130" s="59"/>
      <c r="Q130" s="58"/>
      <c r="R130" s="57"/>
      <c r="S130" s="58"/>
      <c r="T130" s="58"/>
      <c r="U130" s="58"/>
    </row>
    <row r="131" spans="13:21" ht="15.75" customHeight="1">
      <c r="M131" s="38"/>
      <c r="N131" s="57"/>
      <c r="O131" s="58"/>
      <c r="P131" s="59"/>
      <c r="Q131" s="58"/>
      <c r="R131" s="57"/>
      <c r="S131" s="58"/>
      <c r="T131" s="58"/>
      <c r="U131" s="58"/>
    </row>
    <row r="132" spans="13:21" ht="15.75" customHeight="1">
      <c r="M132" s="38"/>
      <c r="N132" s="57"/>
      <c r="O132" s="58"/>
      <c r="P132" s="59"/>
      <c r="Q132" s="58"/>
      <c r="R132" s="57"/>
      <c r="S132" s="58"/>
      <c r="T132" s="58"/>
      <c r="U132" s="58"/>
    </row>
    <row r="133" spans="13:21" ht="15.75" customHeight="1">
      <c r="M133" s="38"/>
      <c r="N133" s="57"/>
      <c r="O133" s="58"/>
      <c r="P133" s="59"/>
      <c r="Q133" s="58"/>
      <c r="R133" s="57"/>
      <c r="S133" s="58"/>
      <c r="T133" s="58"/>
      <c r="U133" s="58"/>
    </row>
    <row r="134" spans="13:21" ht="15.75" customHeight="1">
      <c r="M134" s="38"/>
      <c r="N134" s="57"/>
      <c r="O134" s="58"/>
      <c r="P134" s="59"/>
      <c r="Q134" s="58"/>
      <c r="R134" s="57"/>
      <c r="S134" s="58"/>
      <c r="T134" s="58"/>
      <c r="U134" s="58"/>
    </row>
    <row r="135" spans="13:21" ht="15.75" customHeight="1">
      <c r="M135" s="38"/>
      <c r="N135" s="57"/>
      <c r="O135" s="58"/>
      <c r="P135" s="59"/>
      <c r="Q135" s="58"/>
      <c r="R135" s="57"/>
      <c r="S135" s="58"/>
      <c r="T135" s="58"/>
      <c r="U135" s="58"/>
    </row>
    <row r="136" spans="13:21" ht="15.75" customHeight="1">
      <c r="M136" s="38"/>
      <c r="N136" s="3"/>
      <c r="O136" s="2"/>
      <c r="P136" s="4"/>
      <c r="Q136" s="2"/>
      <c r="R136" s="3"/>
      <c r="S136" s="2"/>
      <c r="T136" s="2"/>
      <c r="U136" s="2"/>
    </row>
    <row r="137" spans="13:21" ht="15.75" customHeight="1">
      <c r="M137" s="38"/>
      <c r="N137" s="3"/>
      <c r="O137" s="2"/>
      <c r="P137" s="4"/>
      <c r="Q137" s="2"/>
      <c r="R137" s="3"/>
      <c r="S137" s="2"/>
      <c r="T137" s="2"/>
      <c r="U137" s="2"/>
    </row>
    <row r="138" spans="13:21" ht="15.75" customHeight="1">
      <c r="M138" s="38"/>
      <c r="N138" s="3"/>
      <c r="O138" s="2"/>
      <c r="P138" s="4"/>
      <c r="Q138" s="2"/>
      <c r="R138" s="3"/>
      <c r="S138" s="2"/>
      <c r="T138" s="2"/>
      <c r="U138" s="2"/>
    </row>
    <row r="139" spans="13:21" ht="15.75" customHeight="1">
      <c r="M139" s="38"/>
      <c r="N139" s="3"/>
      <c r="O139" s="2"/>
      <c r="P139" s="4"/>
      <c r="Q139" s="2"/>
      <c r="R139" s="3"/>
      <c r="S139" s="2"/>
      <c r="T139" s="2"/>
      <c r="U139" s="2"/>
    </row>
    <row r="140" spans="13:21" ht="15.75" customHeight="1">
      <c r="M140" s="60"/>
      <c r="N140" s="3"/>
      <c r="O140" s="2"/>
      <c r="P140" s="4"/>
      <c r="Q140" s="2"/>
      <c r="R140" s="3"/>
      <c r="S140" s="2"/>
      <c r="T140" s="2"/>
      <c r="U140" s="2"/>
    </row>
    <row r="141" spans="13:21" ht="15.75" customHeight="1">
      <c r="M141" s="60"/>
      <c r="N141" s="3"/>
      <c r="O141" s="2"/>
      <c r="P141" s="4"/>
      <c r="Q141" s="2"/>
      <c r="R141" s="3"/>
      <c r="S141" s="2"/>
      <c r="T141" s="2"/>
      <c r="U141" s="2"/>
    </row>
    <row r="142" spans="13:21" ht="15.75" customHeight="1">
      <c r="M142" s="60"/>
      <c r="N142" s="3"/>
      <c r="O142" s="2"/>
      <c r="P142" s="4"/>
      <c r="Q142" s="2"/>
      <c r="R142" s="3"/>
      <c r="S142" s="2"/>
      <c r="T142" s="2"/>
      <c r="U142" s="2"/>
    </row>
    <row r="143" spans="13:21" ht="15.75" customHeight="1">
      <c r="M143" s="60"/>
      <c r="N143" s="3"/>
      <c r="O143" s="2"/>
      <c r="P143" s="4"/>
      <c r="Q143" s="2"/>
      <c r="R143" s="3"/>
      <c r="S143" s="2"/>
      <c r="T143" s="2"/>
      <c r="U143" s="2"/>
    </row>
    <row r="144" spans="13:21" ht="15.75" customHeight="1">
      <c r="M144" s="60"/>
      <c r="N144" s="3"/>
      <c r="O144" s="2"/>
      <c r="P144" s="4"/>
      <c r="Q144" s="2"/>
      <c r="R144" s="3"/>
      <c r="S144" s="2"/>
      <c r="T144" s="2"/>
      <c r="U144" s="2"/>
    </row>
    <row r="145" spans="13:21" ht="15.75" customHeight="1">
      <c r="M145" s="60"/>
      <c r="N145" s="3"/>
      <c r="O145" s="2"/>
      <c r="P145" s="4"/>
      <c r="Q145" s="2"/>
      <c r="R145" s="3"/>
      <c r="S145" s="2"/>
      <c r="T145" s="2"/>
      <c r="U145" s="2"/>
    </row>
    <row r="146" spans="13:21" ht="15.75" customHeight="1">
      <c r="M146" s="60"/>
      <c r="N146" s="3"/>
      <c r="O146" s="2"/>
      <c r="P146" s="4"/>
      <c r="Q146" s="2"/>
      <c r="R146" s="3"/>
      <c r="S146" s="2"/>
      <c r="T146" s="2"/>
      <c r="U146" s="2"/>
    </row>
    <row r="147" spans="13:21" ht="15.75" customHeight="1">
      <c r="M147" s="60"/>
      <c r="N147" s="3"/>
      <c r="O147" s="2"/>
      <c r="P147" s="4"/>
      <c r="Q147" s="2"/>
      <c r="R147" s="3"/>
      <c r="S147" s="2"/>
      <c r="T147" s="2"/>
      <c r="U147" s="2"/>
    </row>
    <row r="148" spans="13:21" ht="15.75" customHeight="1">
      <c r="M148" s="60"/>
      <c r="N148" s="3"/>
      <c r="O148" s="2"/>
      <c r="P148" s="4"/>
      <c r="Q148" s="2"/>
      <c r="R148" s="3"/>
      <c r="S148" s="2"/>
      <c r="T148" s="2"/>
      <c r="U148" s="2"/>
    </row>
    <row r="149" spans="13:21" ht="15.75" customHeight="1">
      <c r="M149" s="60"/>
      <c r="N149" s="3"/>
      <c r="O149" s="2"/>
      <c r="P149" s="4"/>
      <c r="Q149" s="2"/>
      <c r="R149" s="3"/>
      <c r="S149" s="2"/>
      <c r="T149" s="2"/>
      <c r="U149" s="2"/>
    </row>
    <row r="150" spans="13:21" ht="15.75" customHeight="1">
      <c r="M150" s="60"/>
      <c r="N150" s="3"/>
      <c r="O150" s="2"/>
      <c r="P150" s="4"/>
      <c r="Q150" s="2"/>
      <c r="R150" s="3"/>
      <c r="S150" s="2"/>
      <c r="T150" s="2"/>
      <c r="U150" s="2"/>
    </row>
    <row r="151" spans="13:21" ht="15.75" customHeight="1">
      <c r="M151" s="60"/>
      <c r="N151" s="3"/>
      <c r="O151" s="2"/>
      <c r="P151" s="4"/>
      <c r="Q151" s="2"/>
      <c r="R151" s="3"/>
      <c r="S151" s="2"/>
      <c r="T151" s="2"/>
      <c r="U151" s="2"/>
    </row>
    <row r="152" spans="13:21" ht="15.75" customHeight="1">
      <c r="M152" s="60"/>
      <c r="N152" s="3"/>
      <c r="O152" s="2"/>
      <c r="P152" s="4"/>
      <c r="Q152" s="2"/>
      <c r="R152" s="3"/>
      <c r="S152" s="2"/>
      <c r="T152" s="2"/>
      <c r="U152" s="2"/>
    </row>
    <row r="153" spans="13:21" ht="15.75" customHeight="1">
      <c r="M153" s="60"/>
      <c r="N153" s="3"/>
      <c r="O153" s="2"/>
      <c r="P153" s="4"/>
      <c r="Q153" s="2"/>
      <c r="R153" s="3"/>
      <c r="S153" s="2"/>
      <c r="T153" s="2"/>
      <c r="U153" s="2"/>
    </row>
    <row r="154" spans="13:21" ht="15.75" customHeight="1">
      <c r="M154" s="60"/>
      <c r="N154" s="3"/>
      <c r="O154" s="2"/>
      <c r="P154" s="4"/>
      <c r="Q154" s="2"/>
      <c r="R154" s="3"/>
      <c r="S154" s="2"/>
      <c r="T154" s="2"/>
      <c r="U154" s="2"/>
    </row>
    <row r="155" spans="13:21" ht="15.75" customHeight="1">
      <c r="M155" s="60"/>
      <c r="N155" s="3"/>
      <c r="O155" s="2"/>
      <c r="P155" s="4"/>
      <c r="Q155" s="2"/>
      <c r="R155" s="3"/>
      <c r="S155" s="2"/>
      <c r="T155" s="2"/>
      <c r="U155" s="2"/>
    </row>
    <row r="156" spans="13:21" ht="15.75" customHeight="1">
      <c r="M156" s="60"/>
      <c r="N156" s="3"/>
      <c r="O156" s="2"/>
      <c r="P156" s="4"/>
      <c r="Q156" s="2"/>
      <c r="R156" s="3"/>
      <c r="S156" s="2"/>
      <c r="T156" s="2"/>
      <c r="U156" s="2"/>
    </row>
    <row r="157" spans="13:21" ht="15.75" customHeight="1">
      <c r="M157" s="60"/>
      <c r="N157" s="3"/>
      <c r="O157" s="2"/>
      <c r="P157" s="4"/>
      <c r="Q157" s="2"/>
      <c r="R157" s="3"/>
      <c r="S157" s="2"/>
      <c r="T157" s="2"/>
      <c r="U157" s="2"/>
    </row>
    <row r="158" spans="13:21" ht="15.75" customHeight="1">
      <c r="M158" s="60"/>
      <c r="N158" s="3"/>
      <c r="O158" s="2"/>
      <c r="P158" s="4"/>
      <c r="Q158" s="2"/>
      <c r="R158" s="3"/>
      <c r="S158" s="2"/>
      <c r="T158" s="2"/>
      <c r="U158" s="2"/>
    </row>
    <row r="159" spans="13:21" ht="15.75" customHeight="1">
      <c r="M159" s="60"/>
      <c r="N159" s="3"/>
      <c r="O159" s="2"/>
      <c r="P159" s="4"/>
      <c r="Q159" s="2"/>
      <c r="R159" s="3"/>
      <c r="S159" s="2"/>
      <c r="T159" s="2"/>
      <c r="U159" s="2"/>
    </row>
    <row r="160" spans="13:21" ht="15.75" customHeight="1">
      <c r="M160" s="60"/>
      <c r="N160" s="3"/>
      <c r="O160" s="2"/>
      <c r="P160" s="4"/>
      <c r="Q160" s="2"/>
      <c r="R160" s="3"/>
      <c r="S160" s="2"/>
      <c r="T160" s="2"/>
      <c r="U160" s="2"/>
    </row>
    <row r="161" spans="13:21" ht="15.75" customHeight="1">
      <c r="M161" s="60"/>
      <c r="N161" s="3"/>
      <c r="O161" s="2"/>
      <c r="P161" s="4"/>
      <c r="Q161" s="2"/>
      <c r="R161" s="3"/>
      <c r="S161" s="2"/>
      <c r="T161" s="2"/>
      <c r="U161" s="2"/>
    </row>
    <row r="162" spans="13:21" ht="15.75" customHeight="1">
      <c r="M162" s="60"/>
      <c r="N162" s="3"/>
      <c r="O162" s="2"/>
      <c r="P162" s="4"/>
      <c r="Q162" s="2"/>
      <c r="R162" s="3"/>
      <c r="S162" s="2"/>
      <c r="T162" s="2"/>
      <c r="U162" s="2"/>
    </row>
    <row r="163" spans="13:21" ht="15.75" customHeight="1">
      <c r="M163" s="60"/>
      <c r="N163" s="3"/>
      <c r="O163" s="2"/>
      <c r="P163" s="4"/>
      <c r="Q163" s="2"/>
      <c r="R163" s="3"/>
      <c r="S163" s="2"/>
      <c r="T163" s="2"/>
      <c r="U163" s="2"/>
    </row>
    <row r="164" spans="13:21" ht="15.75" customHeight="1">
      <c r="M164" s="60"/>
      <c r="N164" s="3"/>
      <c r="O164" s="2"/>
      <c r="P164" s="4"/>
      <c r="Q164" s="2"/>
      <c r="R164" s="3"/>
      <c r="S164" s="2"/>
      <c r="T164" s="2"/>
      <c r="U164" s="2"/>
    </row>
    <row r="165" spans="13:21" ht="15.75" customHeight="1">
      <c r="M165" s="60"/>
      <c r="N165" s="3"/>
      <c r="O165" s="2"/>
      <c r="P165" s="4"/>
      <c r="Q165" s="2"/>
      <c r="R165" s="3"/>
      <c r="S165" s="2"/>
      <c r="T165" s="2"/>
      <c r="U165" s="2"/>
    </row>
    <row r="166" spans="13:21" ht="15.75" customHeight="1">
      <c r="M166" s="60"/>
      <c r="N166" s="3"/>
      <c r="O166" s="2"/>
      <c r="P166" s="4"/>
      <c r="Q166" s="2"/>
      <c r="R166" s="3"/>
      <c r="S166" s="2"/>
      <c r="T166" s="2"/>
      <c r="U166" s="2"/>
    </row>
    <row r="167" spans="13:21" ht="15.75" customHeight="1">
      <c r="M167" s="60"/>
      <c r="N167" s="3"/>
      <c r="O167" s="2"/>
      <c r="P167" s="4"/>
      <c r="Q167" s="2"/>
      <c r="R167" s="3"/>
      <c r="S167" s="2"/>
      <c r="T167" s="2"/>
      <c r="U167" s="2"/>
    </row>
    <row r="168" spans="13:21" ht="15.75" customHeight="1">
      <c r="M168" s="60"/>
      <c r="N168" s="3"/>
      <c r="O168" s="2"/>
      <c r="P168" s="4"/>
      <c r="Q168" s="2"/>
      <c r="R168" s="3"/>
      <c r="S168" s="2"/>
      <c r="T168" s="2"/>
      <c r="U168" s="2"/>
    </row>
    <row r="169" spans="13:21" ht="15.75" customHeight="1">
      <c r="M169" s="60"/>
      <c r="N169" s="3"/>
      <c r="O169" s="2"/>
      <c r="P169" s="4"/>
      <c r="Q169" s="2"/>
      <c r="R169" s="3"/>
      <c r="S169" s="2"/>
      <c r="T169" s="2"/>
      <c r="U169" s="2"/>
    </row>
    <row r="170" spans="13:21" ht="15.75" customHeight="1">
      <c r="M170" s="60"/>
      <c r="N170" s="3"/>
      <c r="O170" s="2"/>
      <c r="P170" s="4"/>
      <c r="Q170" s="2"/>
      <c r="R170" s="3"/>
      <c r="S170" s="2"/>
      <c r="T170" s="2"/>
      <c r="U170" s="2"/>
    </row>
    <row r="171" spans="13:21" ht="15.75" customHeight="1">
      <c r="M171" s="60"/>
      <c r="N171" s="3"/>
      <c r="O171" s="2"/>
      <c r="P171" s="4"/>
      <c r="Q171" s="2"/>
      <c r="R171" s="3"/>
      <c r="S171" s="2"/>
      <c r="T171" s="2"/>
      <c r="U171" s="2"/>
    </row>
    <row r="172" spans="13:21" ht="15.75" customHeight="1">
      <c r="M172" s="60"/>
      <c r="N172" s="3"/>
      <c r="O172" s="2"/>
      <c r="P172" s="4"/>
      <c r="Q172" s="2"/>
      <c r="R172" s="3"/>
      <c r="S172" s="2"/>
      <c r="T172" s="2"/>
      <c r="U172" s="2"/>
    </row>
    <row r="173" spans="13:21" ht="15.75" customHeight="1">
      <c r="M173" s="60"/>
      <c r="N173" s="3"/>
      <c r="O173" s="2"/>
      <c r="P173" s="4"/>
      <c r="Q173" s="2"/>
      <c r="R173" s="3"/>
      <c r="S173" s="2"/>
      <c r="T173" s="2"/>
      <c r="U173" s="2"/>
    </row>
    <row r="174" spans="13:21" ht="15.75" customHeight="1">
      <c r="M174" s="60"/>
      <c r="N174" s="3"/>
      <c r="O174" s="2"/>
      <c r="P174" s="4"/>
      <c r="Q174" s="2"/>
      <c r="R174" s="3"/>
      <c r="S174" s="2"/>
      <c r="T174" s="2"/>
      <c r="U174" s="2"/>
    </row>
    <row r="175" spans="13:21" ht="15.75" customHeight="1">
      <c r="M175" s="60"/>
      <c r="N175" s="3"/>
      <c r="O175" s="2"/>
      <c r="P175" s="4"/>
      <c r="Q175" s="2"/>
      <c r="R175" s="3"/>
      <c r="S175" s="2"/>
      <c r="T175" s="2"/>
      <c r="U175" s="2"/>
    </row>
    <row r="176" spans="13:21" ht="15.75" customHeight="1">
      <c r="M176" s="60"/>
      <c r="N176" s="3"/>
      <c r="O176" s="2"/>
      <c r="P176" s="4"/>
      <c r="Q176" s="2"/>
      <c r="R176" s="3"/>
      <c r="S176" s="2"/>
      <c r="T176" s="2"/>
      <c r="U176" s="2"/>
    </row>
    <row r="177" spans="13:21" ht="15.75" customHeight="1">
      <c r="M177" s="60"/>
      <c r="N177" s="3"/>
      <c r="O177" s="2"/>
      <c r="P177" s="4"/>
      <c r="Q177" s="2"/>
      <c r="R177" s="3"/>
      <c r="S177" s="2"/>
      <c r="T177" s="2"/>
      <c r="U177" s="2"/>
    </row>
    <row r="178" spans="13:21" ht="15.75" customHeight="1">
      <c r="M178" s="60"/>
      <c r="N178" s="3"/>
      <c r="O178" s="2"/>
      <c r="P178" s="4"/>
      <c r="Q178" s="2"/>
      <c r="R178" s="3"/>
      <c r="S178" s="2"/>
      <c r="T178" s="2"/>
      <c r="U178" s="2"/>
    </row>
    <row r="179" spans="13:21" ht="15.75" customHeight="1">
      <c r="M179" s="60"/>
      <c r="N179" s="3"/>
      <c r="O179" s="2"/>
      <c r="P179" s="4"/>
      <c r="Q179" s="2"/>
      <c r="R179" s="3"/>
      <c r="S179" s="2"/>
      <c r="T179" s="2"/>
      <c r="U179" s="2"/>
    </row>
    <row r="180" spans="13:21" ht="15.75" customHeight="1">
      <c r="M180" s="60"/>
      <c r="N180" s="3"/>
      <c r="O180" s="2"/>
      <c r="P180" s="4"/>
      <c r="Q180" s="2"/>
      <c r="R180" s="3"/>
      <c r="S180" s="2"/>
      <c r="T180" s="2"/>
      <c r="U180" s="2"/>
    </row>
    <row r="181" spans="13:21" ht="15.75" customHeight="1">
      <c r="M181" s="60"/>
      <c r="N181" s="3"/>
      <c r="O181" s="2"/>
      <c r="P181" s="4"/>
      <c r="Q181" s="2"/>
      <c r="R181" s="3"/>
      <c r="S181" s="2"/>
      <c r="T181" s="2"/>
      <c r="U181" s="2"/>
    </row>
    <row r="182" spans="13:21" ht="15.75" customHeight="1">
      <c r="M182" s="60"/>
      <c r="N182" s="3"/>
      <c r="O182" s="2"/>
      <c r="P182" s="4"/>
      <c r="Q182" s="2"/>
      <c r="R182" s="3"/>
      <c r="S182" s="2"/>
      <c r="T182" s="2"/>
      <c r="U182" s="2"/>
    </row>
    <row r="183" spans="13:21" ht="15.75" customHeight="1">
      <c r="M183" s="60"/>
      <c r="N183" s="3"/>
      <c r="O183" s="2"/>
      <c r="P183" s="4"/>
      <c r="Q183" s="2"/>
      <c r="R183" s="3"/>
      <c r="S183" s="2"/>
      <c r="T183" s="2"/>
      <c r="U183" s="2"/>
    </row>
    <row r="184" spans="13:21" ht="15.75" customHeight="1">
      <c r="M184" s="60"/>
      <c r="N184" s="3"/>
      <c r="O184" s="2"/>
      <c r="P184" s="4"/>
      <c r="Q184" s="2"/>
      <c r="R184" s="3"/>
      <c r="S184" s="2"/>
      <c r="T184" s="2"/>
      <c r="U184" s="2"/>
    </row>
    <row r="185" spans="13:21" ht="15.75" customHeight="1">
      <c r="M185" s="60"/>
      <c r="N185" s="3"/>
      <c r="O185" s="2"/>
      <c r="P185" s="4"/>
      <c r="Q185" s="2"/>
      <c r="R185" s="3"/>
      <c r="S185" s="2"/>
      <c r="T185" s="2"/>
      <c r="U185" s="2"/>
    </row>
    <row r="186" spans="13:21" ht="15.75" customHeight="1">
      <c r="M186" s="60"/>
      <c r="N186" s="3"/>
      <c r="O186" s="2"/>
      <c r="P186" s="4"/>
      <c r="Q186" s="2"/>
      <c r="R186" s="3"/>
      <c r="S186" s="2"/>
      <c r="T186" s="2"/>
      <c r="U186" s="2"/>
    </row>
    <row r="187" spans="13:21" ht="15.75" customHeight="1">
      <c r="M187" s="60"/>
      <c r="N187" s="3"/>
      <c r="O187" s="2"/>
      <c r="P187" s="4"/>
      <c r="Q187" s="2"/>
      <c r="R187" s="3"/>
      <c r="S187" s="2"/>
      <c r="T187" s="2"/>
      <c r="U187" s="2"/>
    </row>
    <row r="188" spans="13:21" ht="15.75" customHeight="1">
      <c r="M188" s="60"/>
      <c r="N188" s="3"/>
      <c r="O188" s="2"/>
      <c r="P188" s="4"/>
      <c r="Q188" s="2"/>
      <c r="R188" s="3"/>
      <c r="S188" s="2"/>
      <c r="T188" s="2"/>
      <c r="U188" s="2"/>
    </row>
    <row r="189" spans="13:21" ht="15.75" customHeight="1">
      <c r="M189" s="60"/>
      <c r="N189" s="3"/>
      <c r="O189" s="2"/>
      <c r="P189" s="4"/>
      <c r="Q189" s="2"/>
      <c r="R189" s="3"/>
      <c r="S189" s="2"/>
      <c r="T189" s="2"/>
      <c r="U189" s="2"/>
    </row>
    <row r="190" spans="13:21" ht="15.75" customHeight="1">
      <c r="M190" s="60"/>
      <c r="N190" s="3"/>
      <c r="O190" s="2"/>
      <c r="P190" s="4"/>
      <c r="Q190" s="2"/>
      <c r="R190" s="3"/>
      <c r="S190" s="2"/>
      <c r="T190" s="2"/>
      <c r="U190" s="2"/>
    </row>
    <row r="191" spans="13:21" ht="15.75" customHeight="1">
      <c r="M191" s="60"/>
      <c r="N191" s="3"/>
      <c r="O191" s="2"/>
      <c r="P191" s="4"/>
      <c r="Q191" s="2"/>
      <c r="R191" s="3"/>
      <c r="S191" s="2"/>
      <c r="T191" s="2"/>
      <c r="U191" s="2"/>
    </row>
    <row r="192" spans="13:21" ht="15.75" customHeight="1">
      <c r="M192" s="60"/>
      <c r="N192" s="3"/>
      <c r="O192" s="2"/>
      <c r="P192" s="4"/>
      <c r="Q192" s="2"/>
      <c r="R192" s="3"/>
      <c r="S192" s="2"/>
      <c r="T192" s="2"/>
      <c r="U192" s="2"/>
    </row>
    <row r="193" spans="13:21" ht="15.75" customHeight="1">
      <c r="M193" s="60"/>
      <c r="N193" s="3"/>
      <c r="O193" s="2"/>
      <c r="P193" s="4"/>
      <c r="Q193" s="2"/>
      <c r="R193" s="3"/>
      <c r="S193" s="2"/>
      <c r="T193" s="2"/>
      <c r="U193" s="2"/>
    </row>
    <row r="194" spans="13:21" ht="15.75" customHeight="1">
      <c r="M194" s="60"/>
      <c r="N194" s="3"/>
      <c r="O194" s="2"/>
      <c r="P194" s="4"/>
      <c r="Q194" s="2"/>
      <c r="R194" s="3"/>
      <c r="S194" s="2"/>
      <c r="T194" s="2"/>
      <c r="U194" s="2"/>
    </row>
    <row r="195" spans="13:21" ht="15.75" customHeight="1">
      <c r="M195" s="60"/>
      <c r="N195" s="3"/>
      <c r="O195" s="2"/>
      <c r="P195" s="4"/>
      <c r="Q195" s="2"/>
      <c r="R195" s="3"/>
      <c r="S195" s="2"/>
      <c r="T195" s="2"/>
      <c r="U195" s="2"/>
    </row>
    <row r="196" spans="13:21" ht="15.75" customHeight="1">
      <c r="M196" s="60"/>
      <c r="N196" s="3"/>
      <c r="O196" s="2"/>
      <c r="P196" s="4"/>
      <c r="Q196" s="2"/>
      <c r="R196" s="3"/>
      <c r="S196" s="2"/>
      <c r="T196" s="2"/>
      <c r="U196" s="2"/>
    </row>
    <row r="197" spans="13:21" ht="15.75" customHeight="1">
      <c r="M197" s="60"/>
      <c r="N197" s="3"/>
      <c r="O197" s="2"/>
      <c r="P197" s="4"/>
      <c r="Q197" s="2"/>
      <c r="R197" s="3"/>
      <c r="S197" s="2"/>
      <c r="T197" s="2"/>
      <c r="U197" s="2"/>
    </row>
    <row r="198" spans="13:21" ht="15.75" customHeight="1">
      <c r="M198" s="60"/>
      <c r="N198" s="3"/>
      <c r="O198" s="2"/>
      <c r="P198" s="4"/>
      <c r="Q198" s="2"/>
      <c r="R198" s="3"/>
      <c r="S198" s="2"/>
      <c r="T198" s="2"/>
      <c r="U198" s="2"/>
    </row>
    <row r="199" spans="13:21" ht="15.75" customHeight="1">
      <c r="M199" s="60"/>
      <c r="N199" s="3"/>
      <c r="O199" s="2"/>
      <c r="P199" s="4"/>
      <c r="Q199" s="2"/>
      <c r="R199" s="3"/>
      <c r="S199" s="2"/>
      <c r="T199" s="2"/>
      <c r="U199" s="2"/>
    </row>
    <row r="200" spans="13:21" ht="15.75" customHeight="1">
      <c r="M200" s="60"/>
      <c r="N200" s="3"/>
      <c r="O200" s="2"/>
      <c r="P200" s="4"/>
      <c r="Q200" s="2"/>
      <c r="R200" s="3"/>
      <c r="S200" s="2"/>
      <c r="T200" s="2"/>
      <c r="U200" s="2"/>
    </row>
    <row r="201" spans="13:21" ht="15.75" customHeight="1">
      <c r="M201" s="60"/>
      <c r="N201" s="3"/>
      <c r="O201" s="2"/>
      <c r="P201" s="4"/>
      <c r="Q201" s="2"/>
      <c r="R201" s="3"/>
      <c r="S201" s="2"/>
      <c r="T201" s="2"/>
      <c r="U201" s="2"/>
    </row>
    <row r="202" spans="13:21" ht="15.75" customHeight="1">
      <c r="M202" s="60"/>
      <c r="N202" s="3"/>
      <c r="O202" s="2"/>
      <c r="P202" s="4"/>
      <c r="Q202" s="2"/>
      <c r="R202" s="3"/>
      <c r="S202" s="2"/>
      <c r="T202" s="2"/>
      <c r="U202" s="2"/>
    </row>
    <row r="203" spans="13:21" ht="15.75" customHeight="1">
      <c r="M203" s="60"/>
      <c r="N203" s="3"/>
      <c r="O203" s="2"/>
      <c r="P203" s="4"/>
      <c r="Q203" s="2"/>
      <c r="R203" s="3"/>
      <c r="S203" s="2"/>
      <c r="T203" s="2"/>
      <c r="U203" s="2"/>
    </row>
    <row r="204" spans="13:21" ht="15.75" customHeight="1">
      <c r="M204" s="60"/>
      <c r="N204" s="3"/>
      <c r="O204" s="2"/>
      <c r="P204" s="4"/>
      <c r="Q204" s="2"/>
      <c r="R204" s="3"/>
      <c r="S204" s="2"/>
      <c r="T204" s="2"/>
      <c r="U204" s="2"/>
    </row>
    <row r="205" spans="13:21" ht="15.75" customHeight="1">
      <c r="M205" s="60"/>
      <c r="N205" s="3"/>
      <c r="O205" s="2"/>
      <c r="P205" s="4"/>
      <c r="Q205" s="2"/>
      <c r="R205" s="3"/>
      <c r="S205" s="2"/>
      <c r="T205" s="2"/>
      <c r="U205" s="2"/>
    </row>
    <row r="206" spans="13:21" ht="15.75" customHeight="1">
      <c r="M206" s="60"/>
      <c r="N206" s="3"/>
      <c r="O206" s="2"/>
      <c r="P206" s="4"/>
      <c r="Q206" s="2"/>
      <c r="R206" s="3"/>
      <c r="S206" s="2"/>
      <c r="T206" s="2"/>
      <c r="U206" s="2"/>
    </row>
    <row r="207" spans="13:21" ht="15.75" customHeight="1">
      <c r="M207" s="60"/>
      <c r="N207" s="3"/>
      <c r="O207" s="2"/>
      <c r="P207" s="4"/>
      <c r="Q207" s="2"/>
      <c r="R207" s="3"/>
      <c r="S207" s="2"/>
      <c r="T207" s="2"/>
      <c r="U207" s="2"/>
    </row>
    <row r="208" spans="13:21" ht="15.75" customHeight="1">
      <c r="M208" s="60"/>
      <c r="N208" s="3"/>
      <c r="O208" s="2"/>
      <c r="P208" s="4"/>
      <c r="Q208" s="2"/>
      <c r="R208" s="3"/>
      <c r="S208" s="2"/>
      <c r="T208" s="2"/>
      <c r="U208" s="2"/>
    </row>
    <row r="209" spans="13:21" ht="15.75" customHeight="1">
      <c r="M209" s="60"/>
      <c r="N209" s="3"/>
      <c r="O209" s="2"/>
      <c r="P209" s="4"/>
      <c r="Q209" s="2"/>
      <c r="R209" s="3"/>
      <c r="S209" s="2"/>
      <c r="T209" s="2"/>
      <c r="U209" s="2"/>
    </row>
    <row r="210" spans="13:21" ht="15.75" customHeight="1">
      <c r="M210" s="60"/>
      <c r="N210" s="3"/>
      <c r="O210" s="2"/>
      <c r="P210" s="4"/>
      <c r="Q210" s="2"/>
      <c r="R210" s="3"/>
      <c r="S210" s="2"/>
      <c r="T210" s="2"/>
      <c r="U210" s="2"/>
    </row>
    <row r="211" spans="13:21" ht="15.75" customHeight="1">
      <c r="M211" s="60"/>
      <c r="N211" s="3"/>
      <c r="O211" s="2"/>
      <c r="P211" s="4"/>
      <c r="Q211" s="2"/>
      <c r="R211" s="3"/>
      <c r="S211" s="2"/>
      <c r="T211" s="2"/>
      <c r="U211" s="2"/>
    </row>
    <row r="212" spans="13:21" ht="15.75" customHeight="1">
      <c r="M212" s="60"/>
      <c r="N212" s="3"/>
      <c r="O212" s="2"/>
      <c r="P212" s="4"/>
      <c r="Q212" s="2"/>
      <c r="R212" s="3"/>
      <c r="S212" s="2"/>
      <c r="T212" s="2"/>
      <c r="U212" s="2"/>
    </row>
    <row r="213" spans="13:21" ht="15.75" customHeight="1">
      <c r="M213" s="60"/>
      <c r="N213" s="3"/>
      <c r="O213" s="2"/>
      <c r="P213" s="4"/>
      <c r="Q213" s="2"/>
      <c r="R213" s="3"/>
      <c r="S213" s="2"/>
      <c r="T213" s="2"/>
      <c r="U213" s="2"/>
    </row>
    <row r="214" spans="13:21" ht="15.75" customHeight="1">
      <c r="M214" s="60"/>
      <c r="N214" s="3"/>
      <c r="O214" s="2"/>
      <c r="P214" s="4"/>
      <c r="Q214" s="2"/>
      <c r="R214" s="3"/>
      <c r="S214" s="2"/>
      <c r="T214" s="2"/>
      <c r="U214" s="2"/>
    </row>
    <row r="215" spans="13:21" ht="15.75" customHeight="1">
      <c r="M215" s="60"/>
      <c r="N215" s="3"/>
      <c r="O215" s="2"/>
      <c r="P215" s="4"/>
      <c r="Q215" s="2"/>
      <c r="R215" s="3"/>
      <c r="S215" s="2"/>
      <c r="T215" s="2"/>
      <c r="U215" s="2"/>
    </row>
    <row r="216" spans="13:21" ht="15.75" customHeight="1">
      <c r="M216" s="60"/>
      <c r="N216" s="3"/>
      <c r="O216" s="2"/>
      <c r="P216" s="4"/>
      <c r="Q216" s="2"/>
      <c r="R216" s="3"/>
      <c r="S216" s="2"/>
      <c r="T216" s="2"/>
      <c r="U216" s="2"/>
    </row>
    <row r="217" spans="13:21" ht="15.75" customHeight="1">
      <c r="M217" s="60"/>
      <c r="N217" s="3"/>
      <c r="O217" s="2"/>
      <c r="P217" s="4"/>
      <c r="Q217" s="2"/>
      <c r="R217" s="3"/>
      <c r="S217" s="2"/>
      <c r="T217" s="2"/>
      <c r="U217" s="2"/>
    </row>
    <row r="218" spans="13:21" ht="15.75" customHeight="1">
      <c r="M218" s="60"/>
      <c r="N218" s="3"/>
      <c r="O218" s="2"/>
      <c r="P218" s="4"/>
      <c r="Q218" s="2"/>
      <c r="R218" s="3"/>
      <c r="S218" s="2"/>
      <c r="T218" s="2"/>
      <c r="U218" s="2"/>
    </row>
    <row r="219" spans="13:21" ht="15.75" customHeight="1">
      <c r="M219" s="60"/>
      <c r="N219" s="3"/>
      <c r="O219" s="2"/>
      <c r="P219" s="4"/>
      <c r="Q219" s="2"/>
      <c r="R219" s="3"/>
      <c r="S219" s="2"/>
      <c r="T219" s="2"/>
      <c r="U219" s="2"/>
    </row>
    <row r="220" spans="13:21" ht="15.75" customHeight="1">
      <c r="M220" s="60"/>
      <c r="N220" s="3"/>
      <c r="O220" s="2"/>
      <c r="P220" s="4"/>
      <c r="Q220" s="2"/>
      <c r="R220" s="3"/>
      <c r="S220" s="2"/>
      <c r="T220" s="2"/>
      <c r="U220" s="2"/>
    </row>
    <row r="221" spans="13:21" ht="15.75" customHeight="1">
      <c r="M221" s="60"/>
      <c r="N221" s="3"/>
      <c r="O221" s="2"/>
      <c r="P221" s="4"/>
      <c r="Q221" s="2"/>
      <c r="R221" s="3"/>
      <c r="S221" s="2"/>
      <c r="T221" s="2"/>
      <c r="U221" s="2"/>
    </row>
    <row r="222" spans="13:21" ht="15.75" customHeight="1">
      <c r="M222" s="60"/>
      <c r="N222" s="3"/>
      <c r="O222" s="2"/>
      <c r="P222" s="4"/>
      <c r="Q222" s="2"/>
      <c r="R222" s="3"/>
      <c r="S222" s="2"/>
      <c r="T222" s="2"/>
      <c r="U222" s="2"/>
    </row>
    <row r="223" spans="13:21" ht="15.75" customHeight="1">
      <c r="M223" s="60"/>
      <c r="N223" s="3"/>
      <c r="O223" s="2"/>
      <c r="P223" s="4"/>
      <c r="Q223" s="2"/>
      <c r="R223" s="3"/>
      <c r="S223" s="2"/>
      <c r="T223" s="2"/>
      <c r="U223" s="2"/>
    </row>
    <row r="224" spans="13:21" ht="15.75" customHeight="1">
      <c r="M224" s="60"/>
      <c r="N224" s="3"/>
      <c r="O224" s="2"/>
      <c r="P224" s="4"/>
      <c r="Q224" s="2"/>
      <c r="R224" s="3"/>
      <c r="S224" s="2"/>
      <c r="T224" s="2"/>
      <c r="U224" s="2"/>
    </row>
    <row r="225" spans="13:21" ht="15.75" customHeight="1">
      <c r="M225" s="60"/>
      <c r="N225" s="3"/>
      <c r="O225" s="2"/>
      <c r="P225" s="4"/>
      <c r="Q225" s="2"/>
      <c r="R225" s="3"/>
      <c r="S225" s="2"/>
      <c r="T225" s="2"/>
      <c r="U225" s="2"/>
    </row>
    <row r="226" spans="13:21" ht="15.75" customHeight="1">
      <c r="M226" s="60"/>
      <c r="N226" s="3"/>
      <c r="O226" s="2"/>
      <c r="P226" s="4"/>
      <c r="Q226" s="2"/>
      <c r="R226" s="3"/>
      <c r="S226" s="2"/>
      <c r="T226" s="2"/>
      <c r="U226" s="2"/>
    </row>
    <row r="227" spans="13:21" ht="15.75" customHeight="1">
      <c r="M227" s="60"/>
      <c r="N227" s="3"/>
      <c r="O227" s="2"/>
      <c r="P227" s="4"/>
      <c r="Q227" s="2"/>
      <c r="R227" s="3"/>
      <c r="S227" s="2"/>
      <c r="T227" s="2"/>
      <c r="U227" s="2"/>
    </row>
    <row r="228" spans="13:21" ht="15.75" customHeight="1">
      <c r="M228" s="60"/>
      <c r="N228" s="3"/>
      <c r="O228" s="2"/>
      <c r="P228" s="4"/>
      <c r="Q228" s="2"/>
      <c r="R228" s="3"/>
      <c r="S228" s="2"/>
      <c r="T228" s="2"/>
      <c r="U228" s="2"/>
    </row>
    <row r="229" spans="13:21" ht="15.75" customHeight="1">
      <c r="M229" s="60"/>
      <c r="N229" s="3"/>
      <c r="O229" s="2"/>
      <c r="P229" s="4"/>
      <c r="Q229" s="2"/>
      <c r="R229" s="3"/>
      <c r="S229" s="2"/>
      <c r="T229" s="2"/>
      <c r="U229" s="2"/>
    </row>
    <row r="230" spans="13:21" ht="15.75" customHeight="1">
      <c r="M230" s="60"/>
      <c r="N230" s="3"/>
      <c r="O230" s="2"/>
      <c r="P230" s="4"/>
      <c r="Q230" s="2"/>
      <c r="R230" s="3"/>
      <c r="S230" s="2"/>
      <c r="T230" s="2"/>
      <c r="U230" s="2"/>
    </row>
    <row r="231" spans="13:21" ht="15.75" customHeight="1">
      <c r="M231" s="60"/>
      <c r="N231" s="3"/>
      <c r="O231" s="2"/>
      <c r="P231" s="4"/>
      <c r="Q231" s="2"/>
      <c r="R231" s="3"/>
      <c r="S231" s="2"/>
      <c r="T231" s="2"/>
      <c r="U231" s="2"/>
    </row>
    <row r="232" spans="13:21" ht="15.75" customHeight="1">
      <c r="M232" s="60"/>
      <c r="N232" s="3"/>
      <c r="O232" s="2"/>
      <c r="P232" s="4"/>
      <c r="Q232" s="2"/>
      <c r="R232" s="3"/>
      <c r="S232" s="2"/>
      <c r="T232" s="2"/>
      <c r="U232" s="2"/>
    </row>
    <row r="233" spans="13:21" ht="15.75" customHeight="1">
      <c r="M233" s="60"/>
      <c r="N233" s="3"/>
      <c r="O233" s="2"/>
      <c r="P233" s="4"/>
      <c r="Q233" s="2"/>
      <c r="R233" s="3"/>
      <c r="S233" s="2"/>
      <c r="T233" s="2"/>
      <c r="U233" s="2"/>
    </row>
    <row r="234" spans="13:21" ht="15.75" customHeight="1">
      <c r="M234" s="60"/>
      <c r="N234" s="3"/>
      <c r="O234" s="2"/>
      <c r="P234" s="4"/>
      <c r="Q234" s="2"/>
      <c r="R234" s="3"/>
      <c r="S234" s="2"/>
      <c r="T234" s="2"/>
      <c r="U234" s="2"/>
    </row>
    <row r="235" spans="13:21" ht="15.75" customHeight="1">
      <c r="M235" s="60"/>
      <c r="N235" s="3"/>
      <c r="O235" s="2"/>
      <c r="P235" s="4"/>
      <c r="Q235" s="2"/>
      <c r="R235" s="3"/>
      <c r="S235" s="2"/>
      <c r="T235" s="2"/>
      <c r="U235" s="2"/>
    </row>
    <row r="236" spans="13:21" ht="15.75" customHeight="1">
      <c r="M236" s="60"/>
      <c r="N236" s="3"/>
      <c r="O236" s="2"/>
      <c r="P236" s="4"/>
      <c r="Q236" s="2"/>
      <c r="R236" s="3"/>
      <c r="S236" s="2"/>
      <c r="T236" s="2"/>
      <c r="U236" s="2"/>
    </row>
    <row r="237" spans="13:21" ht="15.75" customHeight="1">
      <c r="M237" s="60"/>
      <c r="N237" s="3"/>
      <c r="O237" s="2"/>
      <c r="P237" s="4"/>
      <c r="Q237" s="2"/>
      <c r="R237" s="3"/>
      <c r="S237" s="2"/>
      <c r="T237" s="2"/>
      <c r="U237" s="2"/>
    </row>
    <row r="238" spans="13:21" ht="15.75" customHeight="1">
      <c r="M238" s="60"/>
      <c r="N238" s="3"/>
      <c r="O238" s="2"/>
      <c r="P238" s="4"/>
      <c r="Q238" s="2"/>
      <c r="R238" s="3"/>
      <c r="S238" s="2"/>
      <c r="T238" s="2"/>
      <c r="U238" s="2"/>
    </row>
    <row r="239" spans="13:21" ht="15.75" customHeight="1">
      <c r="M239" s="60"/>
      <c r="N239" s="3"/>
      <c r="O239" s="2"/>
      <c r="P239" s="4"/>
      <c r="Q239" s="2"/>
      <c r="R239" s="3"/>
      <c r="S239" s="2"/>
      <c r="T239" s="2"/>
      <c r="U239" s="2"/>
    </row>
    <row r="240" spans="13:21" ht="15.75" customHeight="1">
      <c r="M240" s="60"/>
      <c r="N240" s="3"/>
      <c r="O240" s="2"/>
      <c r="P240" s="4"/>
      <c r="Q240" s="2"/>
      <c r="R240" s="3"/>
      <c r="S240" s="2"/>
      <c r="T240" s="2"/>
      <c r="U240" s="2"/>
    </row>
    <row r="241" spans="13:21" ht="15.75" customHeight="1">
      <c r="M241" s="60"/>
      <c r="N241" s="3"/>
      <c r="O241" s="2"/>
      <c r="P241" s="4"/>
      <c r="Q241" s="2"/>
      <c r="R241" s="3"/>
      <c r="S241" s="2"/>
      <c r="T241" s="2"/>
      <c r="U241" s="2"/>
    </row>
    <row r="242" spans="13:21" ht="15.75" customHeight="1">
      <c r="M242" s="60"/>
      <c r="N242" s="3"/>
      <c r="O242" s="2"/>
      <c r="P242" s="4"/>
      <c r="Q242" s="2"/>
      <c r="R242" s="3"/>
      <c r="S242" s="2"/>
      <c r="T242" s="2"/>
      <c r="U242" s="2"/>
    </row>
    <row r="243" spans="13:21" ht="15.75" customHeight="1">
      <c r="M243" s="60"/>
      <c r="N243" s="3"/>
      <c r="O243" s="2"/>
      <c r="P243" s="4"/>
      <c r="Q243" s="2"/>
      <c r="R243" s="3"/>
      <c r="S243" s="2"/>
      <c r="T243" s="2"/>
      <c r="U243" s="2"/>
    </row>
    <row r="244" spans="13:21" ht="15.75" customHeight="1">
      <c r="M244" s="60"/>
      <c r="N244" s="3"/>
      <c r="O244" s="2"/>
      <c r="P244" s="4"/>
      <c r="Q244" s="2"/>
      <c r="R244" s="3"/>
      <c r="S244" s="2"/>
      <c r="T244" s="2"/>
      <c r="U244" s="2"/>
    </row>
    <row r="245" spans="13:21" ht="15.75" customHeight="1">
      <c r="M245" s="60"/>
      <c r="N245" s="3"/>
      <c r="O245" s="2"/>
      <c r="P245" s="4"/>
      <c r="Q245" s="2"/>
      <c r="R245" s="3"/>
      <c r="S245" s="2"/>
      <c r="T245" s="2"/>
      <c r="U245" s="2"/>
    </row>
    <row r="246" spans="13:21" ht="15.75" customHeight="1">
      <c r="M246" s="60"/>
      <c r="N246" s="3"/>
      <c r="O246" s="2"/>
      <c r="P246" s="4"/>
      <c r="Q246" s="2"/>
      <c r="R246" s="3"/>
      <c r="S246" s="2"/>
      <c r="T246" s="2"/>
      <c r="U246" s="2"/>
    </row>
    <row r="247" spans="13:21" ht="15.75" customHeight="1">
      <c r="M247" s="60"/>
      <c r="N247" s="3"/>
      <c r="O247" s="2"/>
      <c r="P247" s="4"/>
      <c r="Q247" s="2"/>
      <c r="R247" s="3"/>
      <c r="S247" s="2"/>
      <c r="T247" s="2"/>
      <c r="U247" s="2"/>
    </row>
    <row r="248" spans="13:21" ht="15.75" customHeight="1">
      <c r="M248" s="60"/>
      <c r="N248" s="3"/>
      <c r="O248" s="2"/>
      <c r="P248" s="4"/>
      <c r="Q248" s="2"/>
      <c r="R248" s="3"/>
      <c r="S248" s="2"/>
      <c r="T248" s="2"/>
      <c r="U248" s="2"/>
    </row>
    <row r="249" spans="13:21" ht="15.75" customHeight="1">
      <c r="M249" s="60"/>
      <c r="N249" s="3"/>
      <c r="O249" s="2"/>
      <c r="P249" s="4"/>
      <c r="Q249" s="2"/>
      <c r="R249" s="3"/>
      <c r="S249" s="2"/>
      <c r="T249" s="2"/>
      <c r="U249" s="2"/>
    </row>
    <row r="250" spans="13:21" ht="15.75" customHeight="1">
      <c r="M250" s="60"/>
      <c r="N250" s="3"/>
      <c r="O250" s="2"/>
      <c r="P250" s="4"/>
      <c r="Q250" s="2"/>
      <c r="R250" s="3"/>
      <c r="S250" s="2"/>
      <c r="T250" s="2"/>
      <c r="U250" s="2"/>
    </row>
    <row r="251" spans="13:21" ht="15.75" customHeight="1">
      <c r="M251" s="60"/>
      <c r="N251" s="3"/>
      <c r="O251" s="2"/>
      <c r="P251" s="4"/>
      <c r="Q251" s="2"/>
      <c r="R251" s="3"/>
      <c r="S251" s="2"/>
      <c r="T251" s="2"/>
      <c r="U251" s="2"/>
    </row>
    <row r="252" spans="13:21" ht="15.75" customHeight="1">
      <c r="M252" s="60"/>
      <c r="N252" s="3"/>
      <c r="O252" s="2"/>
      <c r="P252" s="4"/>
      <c r="Q252" s="2"/>
      <c r="R252" s="3"/>
      <c r="S252" s="2"/>
      <c r="T252" s="2"/>
      <c r="U252" s="2"/>
    </row>
    <row r="253" spans="13:21" ht="15.75" customHeight="1">
      <c r="M253" s="60"/>
      <c r="N253" s="3"/>
      <c r="O253" s="2"/>
      <c r="P253" s="4"/>
      <c r="Q253" s="2"/>
      <c r="R253" s="3"/>
      <c r="S253" s="2"/>
      <c r="T253" s="2"/>
      <c r="U253" s="2"/>
    </row>
    <row r="254" spans="13:21" ht="15.75" customHeight="1">
      <c r="M254" s="60"/>
      <c r="N254" s="3"/>
      <c r="O254" s="2"/>
      <c r="P254" s="4"/>
      <c r="Q254" s="2"/>
      <c r="R254" s="3"/>
      <c r="S254" s="2"/>
      <c r="T254" s="2"/>
      <c r="U254" s="2"/>
    </row>
    <row r="255" spans="13:21" ht="15.75" customHeight="1">
      <c r="M255" s="60"/>
      <c r="N255" s="3"/>
      <c r="O255" s="2"/>
      <c r="P255" s="4"/>
      <c r="Q255" s="2"/>
      <c r="R255" s="3"/>
      <c r="S255" s="2"/>
      <c r="T255" s="2"/>
      <c r="U255" s="2"/>
    </row>
    <row r="256" spans="13:21" ht="15.75" customHeight="1">
      <c r="M256" s="60"/>
      <c r="N256" s="3"/>
      <c r="O256" s="2"/>
      <c r="P256" s="4"/>
      <c r="Q256" s="2"/>
      <c r="R256" s="3"/>
      <c r="S256" s="2"/>
      <c r="T256" s="2"/>
      <c r="U256" s="2"/>
    </row>
    <row r="257" spans="13:21" ht="15.75" customHeight="1">
      <c r="M257" s="60"/>
      <c r="N257" s="3"/>
      <c r="O257" s="2"/>
      <c r="P257" s="4"/>
      <c r="Q257" s="2"/>
      <c r="R257" s="3"/>
      <c r="S257" s="2"/>
      <c r="T257" s="2"/>
      <c r="U257" s="2"/>
    </row>
    <row r="258" spans="13:21" ht="15.75" customHeight="1">
      <c r="M258" s="60"/>
      <c r="N258" s="3"/>
      <c r="O258" s="2"/>
      <c r="P258" s="4"/>
      <c r="Q258" s="2"/>
      <c r="R258" s="3"/>
      <c r="S258" s="2"/>
      <c r="T258" s="2"/>
      <c r="U258" s="2"/>
    </row>
    <row r="259" spans="13:21" ht="15.75" customHeight="1">
      <c r="M259" s="60"/>
      <c r="N259" s="3"/>
      <c r="O259" s="2"/>
      <c r="P259" s="4"/>
      <c r="Q259" s="2"/>
      <c r="R259" s="3"/>
      <c r="S259" s="2"/>
      <c r="T259" s="2"/>
      <c r="U259" s="2"/>
    </row>
    <row r="260" spans="13:21" ht="15.75" customHeight="1">
      <c r="M260" s="60"/>
      <c r="N260" s="3"/>
      <c r="O260" s="2"/>
      <c r="P260" s="4"/>
      <c r="Q260" s="2"/>
      <c r="R260" s="3"/>
      <c r="S260" s="2"/>
      <c r="T260" s="2"/>
      <c r="U260" s="2"/>
    </row>
    <row r="261" spans="13:21" ht="15.75" customHeight="1">
      <c r="M261" s="60"/>
      <c r="N261" s="3"/>
      <c r="O261" s="2"/>
      <c r="P261" s="4"/>
      <c r="Q261" s="2"/>
      <c r="R261" s="3"/>
      <c r="S261" s="2"/>
      <c r="T261" s="2"/>
      <c r="U261" s="2"/>
    </row>
    <row r="262" spans="13:21" ht="15.75" customHeight="1">
      <c r="M262" s="60"/>
      <c r="N262" s="3"/>
      <c r="O262" s="2"/>
      <c r="P262" s="4"/>
      <c r="Q262" s="2"/>
      <c r="R262" s="3"/>
      <c r="S262" s="2"/>
      <c r="T262" s="2"/>
      <c r="U262" s="2"/>
    </row>
    <row r="263" spans="13:21" ht="15.75" customHeight="1">
      <c r="M263" s="60"/>
      <c r="N263" s="3"/>
      <c r="O263" s="2"/>
      <c r="P263" s="4"/>
      <c r="Q263" s="2"/>
      <c r="R263" s="3"/>
      <c r="S263" s="2"/>
      <c r="T263" s="2"/>
      <c r="U263" s="2"/>
    </row>
    <row r="264" spans="13:21" ht="15.75" customHeight="1">
      <c r="M264" s="60"/>
      <c r="N264" s="3"/>
      <c r="O264" s="2"/>
      <c r="P264" s="4"/>
      <c r="Q264" s="2"/>
      <c r="R264" s="3"/>
      <c r="S264" s="2"/>
      <c r="T264" s="2"/>
      <c r="U264" s="2"/>
    </row>
    <row r="265" spans="13:21" ht="15.75" customHeight="1">
      <c r="M265" s="60"/>
      <c r="N265" s="3"/>
      <c r="O265" s="2"/>
      <c r="P265" s="4"/>
      <c r="Q265" s="2"/>
      <c r="R265" s="3"/>
      <c r="S265" s="2"/>
      <c r="T265" s="2"/>
      <c r="U265" s="2"/>
    </row>
    <row r="266" spans="13:21" ht="15.75" customHeight="1">
      <c r="M266" s="60"/>
      <c r="N266" s="3"/>
      <c r="O266" s="2"/>
      <c r="P266" s="4"/>
      <c r="Q266" s="2"/>
      <c r="R266" s="3"/>
      <c r="S266" s="2"/>
      <c r="T266" s="2"/>
      <c r="U266" s="2"/>
    </row>
    <row r="267" spans="13:21" ht="15.75" customHeight="1">
      <c r="M267" s="60"/>
      <c r="N267" s="3"/>
      <c r="O267" s="2"/>
      <c r="P267" s="4"/>
      <c r="Q267" s="2"/>
      <c r="R267" s="3"/>
      <c r="S267" s="2"/>
      <c r="T267" s="2"/>
      <c r="U267" s="2"/>
    </row>
    <row r="268" spans="13:21" ht="15.75" customHeight="1">
      <c r="M268" s="60"/>
      <c r="N268" s="3"/>
      <c r="O268" s="2"/>
      <c r="P268" s="4"/>
      <c r="Q268" s="2"/>
      <c r="R268" s="3"/>
      <c r="S268" s="2"/>
      <c r="T268" s="2"/>
      <c r="U268" s="2"/>
    </row>
    <row r="269" spans="13:21" ht="15.75" customHeight="1">
      <c r="M269" s="60"/>
      <c r="N269" s="3"/>
      <c r="O269" s="2"/>
      <c r="P269" s="4"/>
      <c r="Q269" s="2"/>
      <c r="R269" s="3"/>
      <c r="S269" s="2"/>
      <c r="T269" s="2"/>
      <c r="U269" s="2"/>
    </row>
    <row r="270" spans="13:21" ht="15.75" customHeight="1">
      <c r="M270" s="60"/>
      <c r="N270" s="3"/>
      <c r="O270" s="2"/>
      <c r="P270" s="4"/>
      <c r="Q270" s="2"/>
      <c r="R270" s="3"/>
      <c r="S270" s="2"/>
      <c r="T270" s="2"/>
      <c r="U270" s="2"/>
    </row>
    <row r="271" spans="13:21" ht="15.75" customHeight="1">
      <c r="M271" s="60"/>
      <c r="N271" s="3"/>
      <c r="O271" s="2"/>
      <c r="P271" s="4"/>
      <c r="Q271" s="2"/>
      <c r="R271" s="3"/>
      <c r="S271" s="2"/>
      <c r="T271" s="2"/>
      <c r="U271" s="2"/>
    </row>
    <row r="272" spans="13:21" ht="15.75" customHeight="1">
      <c r="M272" s="60"/>
      <c r="N272" s="3"/>
      <c r="O272" s="2"/>
      <c r="P272" s="4"/>
      <c r="Q272" s="2"/>
      <c r="R272" s="3"/>
      <c r="S272" s="2"/>
      <c r="T272" s="2"/>
      <c r="U272" s="2"/>
    </row>
    <row r="273" spans="13:21" ht="15.75" customHeight="1">
      <c r="M273" s="60"/>
      <c r="N273" s="3"/>
      <c r="O273" s="2"/>
      <c r="P273" s="4"/>
      <c r="Q273" s="2"/>
      <c r="R273" s="3"/>
      <c r="S273" s="2"/>
      <c r="T273" s="2"/>
      <c r="U273" s="2"/>
    </row>
    <row r="274" spans="13:21" ht="15.75" customHeight="1">
      <c r="M274" s="60"/>
      <c r="N274" s="3"/>
      <c r="O274" s="2"/>
      <c r="P274" s="4"/>
      <c r="Q274" s="2"/>
      <c r="R274" s="3"/>
      <c r="S274" s="2"/>
      <c r="T274" s="2"/>
      <c r="U274" s="2"/>
    </row>
    <row r="275" spans="13:21" ht="15.75" customHeight="1">
      <c r="M275" s="60"/>
      <c r="N275" s="3"/>
      <c r="O275" s="2"/>
      <c r="P275" s="4"/>
      <c r="Q275" s="2"/>
      <c r="R275" s="3"/>
      <c r="S275" s="2"/>
      <c r="T275" s="2"/>
      <c r="U275" s="2"/>
    </row>
    <row r="276" spans="13:21" ht="15.75" customHeight="1">
      <c r="M276" s="60"/>
      <c r="N276" s="3"/>
      <c r="O276" s="2"/>
      <c r="P276" s="4"/>
      <c r="Q276" s="2"/>
      <c r="R276" s="3"/>
      <c r="S276" s="2"/>
      <c r="T276" s="2"/>
      <c r="U276" s="2"/>
    </row>
    <row r="277" spans="13:21" ht="15.75" customHeight="1">
      <c r="M277" s="60"/>
      <c r="N277" s="3"/>
      <c r="O277" s="2"/>
      <c r="P277" s="4"/>
      <c r="Q277" s="2"/>
      <c r="R277" s="3"/>
      <c r="S277" s="2"/>
      <c r="T277" s="2"/>
      <c r="U277" s="2"/>
    </row>
    <row r="278" spans="13:21" ht="15.75" customHeight="1">
      <c r="M278" s="60"/>
      <c r="N278" s="3"/>
      <c r="O278" s="2"/>
      <c r="P278" s="4"/>
      <c r="Q278" s="2"/>
      <c r="R278" s="3"/>
      <c r="S278" s="2"/>
      <c r="T278" s="2"/>
      <c r="U278" s="2"/>
    </row>
    <row r="279" spans="13:21" ht="15.75" customHeight="1">
      <c r="M279" s="60"/>
      <c r="N279" s="3"/>
      <c r="O279" s="2"/>
      <c r="P279" s="4"/>
      <c r="Q279" s="2"/>
      <c r="R279" s="3"/>
      <c r="S279" s="2"/>
      <c r="T279" s="2"/>
      <c r="U279" s="2"/>
    </row>
    <row r="280" spans="13:21" ht="15.75" customHeight="1">
      <c r="M280" s="60"/>
      <c r="N280" s="3"/>
      <c r="O280" s="2"/>
      <c r="P280" s="4"/>
      <c r="Q280" s="2"/>
      <c r="R280" s="3"/>
      <c r="S280" s="2"/>
      <c r="T280" s="2"/>
      <c r="U280" s="2"/>
    </row>
    <row r="281" spans="13:21" ht="15.75" customHeight="1">
      <c r="M281" s="60"/>
      <c r="N281" s="3"/>
      <c r="O281" s="2"/>
      <c r="P281" s="4"/>
      <c r="Q281" s="2"/>
      <c r="R281" s="3"/>
      <c r="S281" s="2"/>
      <c r="T281" s="2"/>
      <c r="U281" s="2"/>
    </row>
    <row r="282" spans="13:21" ht="15.75" customHeight="1">
      <c r="M282" s="60"/>
      <c r="N282" s="3"/>
      <c r="O282" s="2"/>
      <c r="P282" s="4"/>
      <c r="Q282" s="2"/>
      <c r="R282" s="3"/>
      <c r="S282" s="2"/>
      <c r="T282" s="2"/>
      <c r="U282" s="2"/>
    </row>
    <row r="283" spans="13:21" ht="15.75" customHeight="1">
      <c r="M283" s="60"/>
      <c r="N283" s="3"/>
      <c r="O283" s="2"/>
      <c r="P283" s="4"/>
      <c r="Q283" s="2"/>
      <c r="R283" s="3"/>
      <c r="S283" s="2"/>
      <c r="T283" s="2"/>
      <c r="U283" s="2"/>
    </row>
    <row r="284" spans="13:21" ht="15.75" customHeight="1">
      <c r="M284" s="60"/>
      <c r="N284" s="3"/>
      <c r="O284" s="2"/>
      <c r="P284" s="4"/>
      <c r="Q284" s="2"/>
      <c r="R284" s="3"/>
      <c r="S284" s="2"/>
      <c r="T284" s="2"/>
      <c r="U284" s="2"/>
    </row>
    <row r="285" spans="13:21" ht="15.75" customHeight="1">
      <c r="M285" s="60"/>
      <c r="N285" s="3"/>
      <c r="O285" s="2"/>
      <c r="P285" s="4"/>
      <c r="Q285" s="2"/>
      <c r="R285" s="3"/>
      <c r="S285" s="2"/>
      <c r="T285" s="2"/>
      <c r="U285" s="2"/>
    </row>
    <row r="286" spans="13:21" ht="15.75" customHeight="1">
      <c r="M286" s="60"/>
      <c r="N286" s="3"/>
      <c r="O286" s="2"/>
      <c r="P286" s="4"/>
      <c r="Q286" s="2"/>
      <c r="R286" s="3"/>
      <c r="S286" s="2"/>
      <c r="T286" s="2"/>
      <c r="U286" s="2"/>
    </row>
    <row r="287" spans="13:21" ht="15.75" customHeight="1">
      <c r="M287" s="60"/>
      <c r="N287" s="3"/>
      <c r="O287" s="2"/>
      <c r="P287" s="4"/>
      <c r="Q287" s="2"/>
      <c r="R287" s="3"/>
      <c r="S287" s="2"/>
      <c r="T287" s="2"/>
      <c r="U287" s="2"/>
    </row>
    <row r="288" spans="13:21" ht="15.75" customHeight="1">
      <c r="M288" s="60"/>
      <c r="N288" s="3"/>
      <c r="O288" s="2"/>
      <c r="P288" s="4"/>
      <c r="Q288" s="2"/>
      <c r="R288" s="3"/>
      <c r="S288" s="2"/>
      <c r="T288" s="2"/>
      <c r="U288" s="2"/>
    </row>
    <row r="289" spans="13:21" ht="15.75" customHeight="1">
      <c r="M289" s="60"/>
      <c r="N289" s="3"/>
      <c r="O289" s="2"/>
      <c r="P289" s="4"/>
      <c r="Q289" s="2"/>
      <c r="R289" s="3"/>
      <c r="S289" s="2"/>
      <c r="T289" s="2"/>
      <c r="U289" s="2"/>
    </row>
    <row r="290" spans="13:21" ht="15.75" customHeight="1">
      <c r="M290" s="60"/>
      <c r="N290" s="3"/>
      <c r="O290" s="2"/>
      <c r="P290" s="4"/>
      <c r="Q290" s="2"/>
      <c r="R290" s="3"/>
      <c r="S290" s="2"/>
      <c r="T290" s="2"/>
      <c r="U290" s="2"/>
    </row>
    <row r="291" spans="13:21" ht="15.75" customHeight="1">
      <c r="M291" s="60"/>
      <c r="N291" s="3"/>
      <c r="O291" s="2"/>
      <c r="P291" s="4"/>
      <c r="Q291" s="2"/>
      <c r="R291" s="3"/>
      <c r="S291" s="2"/>
      <c r="T291" s="2"/>
      <c r="U291" s="2"/>
    </row>
    <row r="292" spans="13:21" ht="15.75" customHeight="1">
      <c r="M292" s="60"/>
      <c r="N292" s="3"/>
      <c r="O292" s="2"/>
      <c r="P292" s="4"/>
      <c r="Q292" s="2"/>
      <c r="R292" s="3"/>
      <c r="S292" s="2"/>
      <c r="T292" s="2"/>
      <c r="U292" s="2"/>
    </row>
    <row r="293" spans="13:21" ht="15.75" customHeight="1">
      <c r="M293" s="60"/>
      <c r="N293" s="3"/>
      <c r="O293" s="2"/>
      <c r="P293" s="4"/>
      <c r="Q293" s="2"/>
      <c r="R293" s="3"/>
      <c r="S293" s="2"/>
      <c r="T293" s="2"/>
      <c r="U293" s="2"/>
    </row>
    <row r="294" spans="13:21" ht="15.75" customHeight="1">
      <c r="M294" s="60"/>
      <c r="N294" s="3"/>
      <c r="O294" s="2"/>
      <c r="P294" s="4"/>
      <c r="Q294" s="2"/>
      <c r="R294" s="3"/>
      <c r="S294" s="2"/>
      <c r="T294" s="2"/>
      <c r="U294" s="2"/>
    </row>
    <row r="295" spans="13:21" ht="15.75" customHeight="1">
      <c r="M295" s="60"/>
      <c r="N295" s="3"/>
      <c r="O295" s="2"/>
      <c r="P295" s="4"/>
      <c r="Q295" s="2"/>
      <c r="R295" s="3"/>
      <c r="S295" s="2"/>
      <c r="T295" s="2"/>
      <c r="U295" s="2"/>
    </row>
    <row r="296" spans="13:21" ht="15.75" customHeight="1">
      <c r="M296" s="60"/>
      <c r="N296" s="3"/>
      <c r="O296" s="2"/>
      <c r="P296" s="4"/>
      <c r="Q296" s="2"/>
      <c r="R296" s="3"/>
      <c r="S296" s="2"/>
      <c r="T296" s="2"/>
      <c r="U296" s="2"/>
    </row>
    <row r="297" spans="13:21" ht="15.75" customHeight="1">
      <c r="M297" s="60"/>
      <c r="N297" s="3"/>
      <c r="O297" s="2"/>
      <c r="P297" s="4"/>
      <c r="Q297" s="2"/>
      <c r="R297" s="3"/>
      <c r="S297" s="2"/>
      <c r="T297" s="2"/>
      <c r="U297" s="2"/>
    </row>
    <row r="298" spans="13:21" ht="15.75" customHeight="1">
      <c r="M298" s="60"/>
      <c r="N298" s="3"/>
      <c r="O298" s="2"/>
      <c r="P298" s="4"/>
      <c r="Q298" s="2"/>
      <c r="R298" s="3"/>
      <c r="S298" s="2"/>
      <c r="T298" s="2"/>
      <c r="U298" s="2"/>
    </row>
    <row r="299" spans="13:21" ht="15.75" customHeight="1">
      <c r="M299" s="60"/>
      <c r="N299" s="3"/>
      <c r="O299" s="2"/>
      <c r="P299" s="4"/>
      <c r="Q299" s="2"/>
      <c r="R299" s="3"/>
      <c r="S299" s="2"/>
      <c r="T299" s="2"/>
      <c r="U299" s="2"/>
    </row>
    <row r="300" spans="13:21" ht="15.75" customHeight="1">
      <c r="M300" s="60"/>
      <c r="N300" s="3"/>
      <c r="O300" s="2"/>
      <c r="P300" s="4"/>
      <c r="Q300" s="2"/>
      <c r="R300" s="3"/>
      <c r="S300" s="2"/>
      <c r="T300" s="2"/>
      <c r="U300" s="2"/>
    </row>
    <row r="301" spans="13:21" ht="15.75" customHeight="1">
      <c r="M301" s="60"/>
      <c r="N301" s="3"/>
      <c r="O301" s="2"/>
      <c r="P301" s="4"/>
      <c r="Q301" s="2"/>
      <c r="R301" s="3"/>
      <c r="S301" s="2"/>
      <c r="T301" s="2"/>
      <c r="U301" s="2"/>
    </row>
    <row r="302" spans="13:21" ht="15.75" customHeight="1">
      <c r="M302" s="60"/>
      <c r="N302" s="3"/>
      <c r="O302" s="2"/>
      <c r="P302" s="4"/>
      <c r="Q302" s="2"/>
      <c r="R302" s="3"/>
      <c r="S302" s="2"/>
      <c r="T302" s="2"/>
      <c r="U302" s="2"/>
    </row>
    <row r="303" spans="13:21" ht="15.75" customHeight="1">
      <c r="M303" s="60"/>
      <c r="N303" s="3"/>
      <c r="O303" s="2"/>
      <c r="P303" s="4"/>
      <c r="Q303" s="2"/>
      <c r="R303" s="3"/>
      <c r="S303" s="2"/>
      <c r="T303" s="2"/>
      <c r="U303" s="2"/>
    </row>
    <row r="304" spans="13:21" ht="15.75" customHeight="1">
      <c r="M304" s="60"/>
      <c r="N304" s="3"/>
      <c r="O304" s="2"/>
      <c r="P304" s="4"/>
      <c r="Q304" s="2"/>
      <c r="R304" s="3"/>
      <c r="S304" s="2"/>
      <c r="T304" s="2"/>
      <c r="U304" s="2"/>
    </row>
    <row r="305" spans="13:21" ht="15.75" customHeight="1">
      <c r="M305" s="60"/>
      <c r="N305" s="3"/>
      <c r="O305" s="2"/>
      <c r="P305" s="4"/>
      <c r="Q305" s="2"/>
      <c r="R305" s="3"/>
      <c r="S305" s="2"/>
      <c r="T305" s="2"/>
      <c r="U305" s="2"/>
    </row>
    <row r="306" spans="13:21" ht="15.75" customHeight="1">
      <c r="M306" s="60"/>
      <c r="N306" s="3"/>
      <c r="O306" s="2"/>
      <c r="P306" s="4"/>
      <c r="Q306" s="2"/>
      <c r="R306" s="3"/>
      <c r="S306" s="2"/>
      <c r="T306" s="2"/>
      <c r="U306" s="2"/>
    </row>
    <row r="307" spans="13:21" ht="15.75" customHeight="1">
      <c r="M307" s="60"/>
      <c r="N307" s="3"/>
      <c r="O307" s="2"/>
      <c r="P307" s="4"/>
      <c r="Q307" s="2"/>
      <c r="R307" s="3"/>
      <c r="S307" s="2"/>
      <c r="T307" s="2"/>
      <c r="U307" s="2"/>
    </row>
    <row r="308" spans="13:21" ht="15.75" customHeight="1">
      <c r="M308" s="60"/>
      <c r="N308" s="3"/>
      <c r="O308" s="2"/>
      <c r="P308" s="4"/>
      <c r="Q308" s="2"/>
      <c r="R308" s="3"/>
      <c r="S308" s="2"/>
      <c r="T308" s="2"/>
      <c r="U308" s="2"/>
    </row>
    <row r="309" spans="13:21" ht="15.75" customHeight="1">
      <c r="M309" s="60"/>
      <c r="N309" s="3"/>
      <c r="O309" s="2"/>
      <c r="P309" s="4"/>
      <c r="Q309" s="2"/>
      <c r="R309" s="3"/>
      <c r="S309" s="2"/>
      <c r="T309" s="2"/>
      <c r="U309" s="2"/>
    </row>
    <row r="310" spans="13:21" ht="15.75" customHeight="1">
      <c r="M310" s="60"/>
      <c r="N310" s="3"/>
      <c r="O310" s="2"/>
      <c r="P310" s="4"/>
      <c r="Q310" s="2"/>
      <c r="R310" s="3"/>
      <c r="S310" s="2"/>
      <c r="T310" s="2"/>
      <c r="U310" s="2"/>
    </row>
    <row r="311" spans="13:21" ht="15.75" customHeight="1">
      <c r="M311" s="60"/>
      <c r="N311" s="3"/>
      <c r="O311" s="2"/>
      <c r="P311" s="4"/>
      <c r="Q311" s="2"/>
      <c r="R311" s="3"/>
      <c r="S311" s="2"/>
      <c r="T311" s="2"/>
      <c r="U311" s="2"/>
    </row>
    <row r="312" spans="13:21" ht="15.75" customHeight="1">
      <c r="M312" s="60"/>
      <c r="N312" s="3"/>
      <c r="O312" s="2"/>
      <c r="P312" s="4"/>
      <c r="Q312" s="2"/>
      <c r="R312" s="3"/>
      <c r="S312" s="2"/>
      <c r="T312" s="2"/>
      <c r="U312" s="2"/>
    </row>
    <row r="313" spans="13:21" ht="15.75" customHeight="1">
      <c r="M313" s="60"/>
      <c r="N313" s="3"/>
      <c r="O313" s="2"/>
      <c r="P313" s="4"/>
      <c r="Q313" s="2"/>
      <c r="R313" s="3"/>
      <c r="S313" s="2"/>
      <c r="T313" s="2"/>
      <c r="U313" s="2"/>
    </row>
    <row r="314" spans="13:21" ht="15.75" customHeight="1">
      <c r="M314" s="60"/>
      <c r="N314" s="3"/>
      <c r="O314" s="2"/>
      <c r="P314" s="4"/>
      <c r="Q314" s="2"/>
      <c r="R314" s="3"/>
      <c r="S314" s="2"/>
      <c r="T314" s="2"/>
      <c r="U314" s="2"/>
    </row>
    <row r="315" spans="13:21" ht="15.75" customHeight="1">
      <c r="M315" s="60"/>
      <c r="N315" s="3"/>
      <c r="O315" s="2"/>
      <c r="P315" s="4"/>
      <c r="Q315" s="2"/>
      <c r="R315" s="3"/>
      <c r="S315" s="2"/>
      <c r="T315" s="2"/>
      <c r="U315" s="2"/>
    </row>
    <row r="316" spans="13:21" ht="15.75" customHeight="1">
      <c r="M316" s="60"/>
      <c r="N316" s="3"/>
      <c r="O316" s="2"/>
      <c r="P316" s="4"/>
      <c r="Q316" s="2"/>
      <c r="R316" s="3"/>
      <c r="S316" s="2"/>
      <c r="T316" s="2"/>
      <c r="U316" s="2"/>
    </row>
    <row r="317" spans="13:21" ht="15.75" customHeight="1">
      <c r="M317" s="60"/>
      <c r="N317" s="3"/>
      <c r="O317" s="2"/>
      <c r="P317" s="4"/>
      <c r="Q317" s="2"/>
      <c r="R317" s="3"/>
      <c r="S317" s="2"/>
      <c r="T317" s="2"/>
      <c r="U317" s="2"/>
    </row>
    <row r="318" spans="13:21" ht="15.75" customHeight="1">
      <c r="M318" s="60"/>
      <c r="N318" s="3"/>
      <c r="O318" s="2"/>
      <c r="P318" s="4"/>
      <c r="Q318" s="2"/>
      <c r="R318" s="3"/>
      <c r="S318" s="2"/>
      <c r="T318" s="2"/>
      <c r="U318" s="2"/>
    </row>
    <row r="319" spans="13:21" ht="15.75" customHeight="1">
      <c r="M319" s="60"/>
      <c r="N319" s="3"/>
      <c r="O319" s="2"/>
      <c r="P319" s="4"/>
      <c r="Q319" s="2"/>
      <c r="R319" s="3"/>
      <c r="S319" s="2"/>
      <c r="T319" s="2"/>
      <c r="U319" s="2"/>
    </row>
    <row r="320" spans="13:21" ht="15.75" customHeight="1">
      <c r="M320" s="60"/>
      <c r="N320" s="3"/>
      <c r="O320" s="2"/>
      <c r="P320" s="4"/>
      <c r="Q320" s="2"/>
      <c r="R320" s="3"/>
      <c r="S320" s="2"/>
      <c r="T320" s="2"/>
      <c r="U320" s="2"/>
    </row>
    <row r="321" spans="13:21" ht="15.75" customHeight="1">
      <c r="M321" s="60"/>
      <c r="N321" s="3"/>
      <c r="O321" s="2"/>
      <c r="P321" s="4"/>
      <c r="Q321" s="2"/>
      <c r="R321" s="3"/>
      <c r="S321" s="2"/>
      <c r="T321" s="2"/>
      <c r="U321" s="2"/>
    </row>
    <row r="322" spans="13:21" ht="15.75" customHeight="1">
      <c r="M322" s="60"/>
      <c r="N322" s="3"/>
      <c r="O322" s="2"/>
      <c r="P322" s="4"/>
      <c r="Q322" s="2"/>
      <c r="R322" s="3"/>
      <c r="S322" s="2"/>
      <c r="T322" s="2"/>
      <c r="U322" s="2"/>
    </row>
    <row r="323" spans="13:21" ht="15.75" customHeight="1">
      <c r="M323" s="60"/>
      <c r="N323" s="3"/>
      <c r="O323" s="2"/>
      <c r="P323" s="4"/>
      <c r="Q323" s="2"/>
      <c r="R323" s="3"/>
      <c r="S323" s="2"/>
      <c r="T323" s="2"/>
      <c r="U323" s="2"/>
    </row>
    <row r="324" spans="13:21" ht="15.75" customHeight="1">
      <c r="M324" s="60"/>
      <c r="N324" s="3"/>
      <c r="O324" s="2"/>
      <c r="P324" s="4"/>
      <c r="Q324" s="2"/>
      <c r="R324" s="3"/>
      <c r="S324" s="2"/>
      <c r="T324" s="2"/>
      <c r="U324" s="2"/>
    </row>
    <row r="325" spans="13:21" ht="15.75" customHeight="1">
      <c r="M325" s="60"/>
      <c r="N325" s="3"/>
      <c r="O325" s="2"/>
      <c r="P325" s="4"/>
      <c r="Q325" s="2"/>
      <c r="R325" s="3"/>
      <c r="S325" s="2"/>
      <c r="T325" s="2"/>
      <c r="U325" s="2"/>
    </row>
    <row r="326" spans="13:21" ht="15.75" customHeight="1">
      <c r="M326" s="60"/>
      <c r="N326" s="3"/>
      <c r="O326" s="2"/>
      <c r="P326" s="4"/>
      <c r="Q326" s="2"/>
      <c r="R326" s="3"/>
      <c r="S326" s="2"/>
      <c r="T326" s="2"/>
      <c r="U326" s="2"/>
    </row>
    <row r="327" spans="13:21" ht="15.75" customHeight="1">
      <c r="M327" s="60"/>
      <c r="N327" s="3"/>
      <c r="O327" s="2"/>
      <c r="P327" s="4"/>
      <c r="Q327" s="2"/>
      <c r="R327" s="3"/>
      <c r="S327" s="2"/>
      <c r="T327" s="2"/>
      <c r="U327" s="2"/>
    </row>
    <row r="328" spans="13:21" ht="15.75" customHeight="1">
      <c r="M328" s="60"/>
      <c r="N328" s="3"/>
      <c r="O328" s="2"/>
      <c r="P328" s="4"/>
      <c r="Q328" s="2"/>
      <c r="R328" s="3"/>
      <c r="S328" s="2"/>
      <c r="T328" s="2"/>
      <c r="U328" s="2"/>
    </row>
    <row r="329" spans="13:21" ht="15.75" customHeight="1">
      <c r="M329" s="60"/>
      <c r="N329" s="3"/>
      <c r="O329" s="2"/>
      <c r="P329" s="4"/>
      <c r="Q329" s="2"/>
      <c r="R329" s="3"/>
      <c r="S329" s="2"/>
      <c r="T329" s="2"/>
      <c r="U329" s="2"/>
    </row>
    <row r="330" spans="13:21" ht="15.75" customHeight="1">
      <c r="M330" s="60"/>
      <c r="N330" s="3"/>
      <c r="O330" s="2"/>
      <c r="P330" s="4"/>
      <c r="Q330" s="2"/>
      <c r="R330" s="3"/>
      <c r="S330" s="2"/>
      <c r="T330" s="2"/>
      <c r="U330" s="2"/>
    </row>
    <row r="331" spans="13:21" ht="15.75" customHeight="1">
      <c r="M331" s="60"/>
      <c r="N331" s="3"/>
      <c r="O331" s="2"/>
      <c r="P331" s="4"/>
      <c r="Q331" s="2"/>
      <c r="R331" s="3"/>
      <c r="S331" s="2"/>
      <c r="T331" s="2"/>
      <c r="U331" s="2"/>
    </row>
    <row r="332" spans="13:21" ht="15.75" customHeight="1">
      <c r="M332" s="60"/>
      <c r="N332" s="3"/>
      <c r="O332" s="2"/>
      <c r="P332" s="4"/>
      <c r="Q332" s="2"/>
      <c r="R332" s="3"/>
      <c r="S332" s="2"/>
      <c r="T332" s="2"/>
      <c r="U332" s="2"/>
    </row>
    <row r="333" spans="13:21" ht="15.75" customHeight="1">
      <c r="M333" s="60"/>
      <c r="N333" s="3"/>
      <c r="O333" s="2"/>
      <c r="P333" s="4"/>
      <c r="Q333" s="2"/>
      <c r="R333" s="3"/>
      <c r="S333" s="2"/>
      <c r="T333" s="2"/>
      <c r="U333" s="2"/>
    </row>
    <row r="334" spans="13:21" ht="15.75" customHeight="1">
      <c r="M334" s="60"/>
      <c r="N334" s="3"/>
      <c r="O334" s="2"/>
      <c r="P334" s="4"/>
      <c r="Q334" s="2"/>
      <c r="R334" s="3"/>
      <c r="S334" s="2"/>
      <c r="T334" s="2"/>
      <c r="U334" s="2"/>
    </row>
    <row r="335" spans="13:21" ht="15.75" customHeight="1">
      <c r="M335" s="60"/>
      <c r="N335" s="3"/>
      <c r="O335" s="2"/>
      <c r="P335" s="4"/>
      <c r="Q335" s="2"/>
      <c r="R335" s="3"/>
      <c r="S335" s="2"/>
      <c r="T335" s="2"/>
      <c r="U335" s="2"/>
    </row>
    <row r="336" spans="13:21" ht="15.75" customHeight="1">
      <c r="M336" s="60"/>
      <c r="N336" s="3"/>
      <c r="O336" s="2"/>
      <c r="P336" s="4"/>
      <c r="Q336" s="2"/>
      <c r="R336" s="3"/>
      <c r="S336" s="2"/>
      <c r="T336" s="2"/>
      <c r="U336" s="2"/>
    </row>
    <row r="337" spans="13:21" ht="15.75" customHeight="1">
      <c r="M337" s="60"/>
      <c r="N337" s="3"/>
      <c r="O337" s="2"/>
      <c r="P337" s="4"/>
      <c r="Q337" s="2"/>
      <c r="R337" s="3"/>
      <c r="S337" s="2"/>
      <c r="T337" s="2"/>
      <c r="U337" s="2"/>
    </row>
    <row r="338" spans="13:21" ht="15.75" customHeight="1">
      <c r="M338" s="60"/>
      <c r="N338" s="3"/>
      <c r="O338" s="2"/>
      <c r="P338" s="4"/>
      <c r="Q338" s="2"/>
      <c r="R338" s="3"/>
      <c r="S338" s="2"/>
      <c r="T338" s="2"/>
      <c r="U338" s="2"/>
    </row>
    <row r="339" spans="13:21" ht="15.75" customHeight="1">
      <c r="M339" s="60"/>
      <c r="N339" s="3"/>
      <c r="O339" s="2"/>
      <c r="P339" s="4"/>
      <c r="Q339" s="2"/>
      <c r="R339" s="3"/>
      <c r="S339" s="2"/>
      <c r="T339" s="2"/>
      <c r="U339" s="2"/>
    </row>
    <row r="340" spans="13:21" ht="15.75" customHeight="1">
      <c r="M340" s="60"/>
      <c r="N340" s="3"/>
      <c r="O340" s="2"/>
      <c r="P340" s="4"/>
      <c r="Q340" s="2"/>
      <c r="R340" s="3"/>
      <c r="S340" s="2"/>
      <c r="T340" s="2"/>
      <c r="U340" s="2"/>
    </row>
    <row r="341" spans="13:21" ht="15.75" customHeight="1">
      <c r="M341" s="60"/>
      <c r="N341" s="3"/>
      <c r="O341" s="2"/>
      <c r="P341" s="4"/>
      <c r="Q341" s="2"/>
      <c r="R341" s="3"/>
      <c r="S341" s="2"/>
      <c r="T341" s="2"/>
      <c r="U341" s="2"/>
    </row>
    <row r="342" spans="13:21" ht="15.75" customHeight="1">
      <c r="M342" s="60"/>
      <c r="N342" s="3"/>
      <c r="O342" s="2"/>
      <c r="P342" s="4"/>
      <c r="Q342" s="2"/>
      <c r="R342" s="3"/>
      <c r="S342" s="2"/>
      <c r="T342" s="2"/>
      <c r="U342" s="2"/>
    </row>
    <row r="343" spans="13:21" ht="15.75" customHeight="1">
      <c r="M343" s="60"/>
      <c r="N343" s="3"/>
      <c r="O343" s="2"/>
      <c r="P343" s="4"/>
      <c r="Q343" s="2"/>
      <c r="R343" s="3"/>
      <c r="S343" s="2"/>
      <c r="T343" s="2"/>
      <c r="U343" s="2"/>
    </row>
    <row r="344" spans="13:21" ht="15.75" customHeight="1">
      <c r="M344" s="60"/>
      <c r="N344" s="3"/>
      <c r="O344" s="2"/>
      <c r="P344" s="4"/>
      <c r="Q344" s="2"/>
      <c r="R344" s="3"/>
      <c r="S344" s="2"/>
      <c r="T344" s="2"/>
      <c r="U344" s="2"/>
    </row>
    <row r="345" spans="13:21" ht="15.75" customHeight="1">
      <c r="M345" s="60"/>
      <c r="N345" s="3"/>
      <c r="O345" s="2"/>
      <c r="P345" s="4"/>
      <c r="Q345" s="2"/>
      <c r="R345" s="3"/>
      <c r="S345" s="2"/>
      <c r="T345" s="2"/>
      <c r="U345" s="2"/>
    </row>
    <row r="346" spans="13:21" ht="15.75" customHeight="1">
      <c r="M346" s="60"/>
      <c r="N346" s="3"/>
      <c r="O346" s="2"/>
      <c r="P346" s="4"/>
      <c r="Q346" s="2"/>
      <c r="R346" s="3"/>
      <c r="S346" s="2"/>
      <c r="T346" s="2"/>
      <c r="U346" s="2"/>
    </row>
    <row r="347" spans="13:21" ht="15.75" customHeight="1">
      <c r="M347" s="60"/>
      <c r="N347" s="3"/>
      <c r="O347" s="2"/>
      <c r="P347" s="4"/>
      <c r="Q347" s="2"/>
      <c r="R347" s="3"/>
      <c r="S347" s="2"/>
      <c r="T347" s="2"/>
      <c r="U347" s="2"/>
    </row>
    <row r="348" spans="13:21" ht="15.75" customHeight="1">
      <c r="M348" s="60"/>
      <c r="N348" s="3"/>
      <c r="O348" s="2"/>
      <c r="P348" s="4"/>
      <c r="Q348" s="2"/>
      <c r="R348" s="3"/>
      <c r="S348" s="2"/>
      <c r="T348" s="2"/>
      <c r="U348" s="2"/>
    </row>
    <row r="349" spans="13:21" ht="15.75" customHeight="1">
      <c r="M349" s="60"/>
      <c r="N349" s="3"/>
      <c r="O349" s="2"/>
      <c r="P349" s="4"/>
      <c r="Q349" s="2"/>
      <c r="R349" s="3"/>
      <c r="S349" s="2"/>
      <c r="T349" s="2"/>
      <c r="U349" s="2"/>
    </row>
    <row r="350" spans="13:21" ht="15.75" customHeight="1">
      <c r="M350" s="60"/>
      <c r="N350" s="3"/>
      <c r="O350" s="2"/>
      <c r="P350" s="4"/>
      <c r="Q350" s="2"/>
      <c r="R350" s="3"/>
      <c r="S350" s="2"/>
      <c r="T350" s="2"/>
      <c r="U350" s="2"/>
    </row>
    <row r="351" spans="13:21" ht="15.75" customHeight="1">
      <c r="M351" s="60"/>
      <c r="N351" s="3"/>
      <c r="O351" s="2"/>
      <c r="P351" s="4"/>
      <c r="Q351" s="2"/>
      <c r="R351" s="3"/>
      <c r="S351" s="2"/>
      <c r="T351" s="2"/>
      <c r="U351" s="2"/>
    </row>
    <row r="352" spans="13:21" ht="15.75" customHeight="1">
      <c r="M352" s="60"/>
      <c r="N352" s="3"/>
      <c r="O352" s="2"/>
      <c r="P352" s="4"/>
      <c r="Q352" s="2"/>
      <c r="R352" s="3"/>
      <c r="S352" s="2"/>
      <c r="T352" s="2"/>
      <c r="U352" s="2"/>
    </row>
    <row r="353" spans="13:21" ht="15.75" customHeight="1">
      <c r="M353" s="60"/>
      <c r="N353" s="3"/>
      <c r="O353" s="2"/>
      <c r="P353" s="4"/>
      <c r="Q353" s="2"/>
      <c r="R353" s="3"/>
      <c r="S353" s="2"/>
      <c r="T353" s="2"/>
      <c r="U353" s="2"/>
    </row>
    <row r="354" spans="13:21" ht="15.75" customHeight="1">
      <c r="M354" s="60"/>
      <c r="N354" s="3"/>
      <c r="O354" s="2"/>
      <c r="P354" s="4"/>
      <c r="Q354" s="2"/>
      <c r="R354" s="3"/>
      <c r="S354" s="2"/>
      <c r="T354" s="2"/>
      <c r="U354" s="2"/>
    </row>
    <row r="355" spans="13:21" ht="15.75" customHeight="1">
      <c r="M355" s="60"/>
      <c r="N355" s="3"/>
      <c r="O355" s="2"/>
      <c r="P355" s="4"/>
      <c r="Q355" s="2"/>
      <c r="R355" s="3"/>
      <c r="S355" s="2"/>
      <c r="T355" s="2"/>
      <c r="U355" s="2"/>
    </row>
    <row r="356" spans="13:21" ht="15.75" customHeight="1">
      <c r="M356" s="60"/>
      <c r="N356" s="3"/>
      <c r="O356" s="2"/>
      <c r="P356" s="4"/>
      <c r="Q356" s="2"/>
      <c r="R356" s="3"/>
      <c r="S356" s="2"/>
      <c r="T356" s="2"/>
      <c r="U356" s="2"/>
    </row>
    <row r="357" spans="13:21" ht="15.75" customHeight="1">
      <c r="M357" s="60"/>
      <c r="N357" s="3"/>
      <c r="O357" s="2"/>
      <c r="P357" s="4"/>
      <c r="Q357" s="2"/>
      <c r="R357" s="3"/>
      <c r="S357" s="2"/>
      <c r="T357" s="2"/>
      <c r="U357" s="2"/>
    </row>
    <row r="358" spans="13:21" ht="15.75" customHeight="1">
      <c r="M358" s="60"/>
      <c r="N358" s="3"/>
      <c r="O358" s="2"/>
      <c r="P358" s="4"/>
      <c r="Q358" s="2"/>
      <c r="R358" s="3"/>
      <c r="S358" s="2"/>
      <c r="T358" s="2"/>
      <c r="U358" s="2"/>
    </row>
    <row r="359" spans="13:21" ht="15.75" customHeight="1">
      <c r="M359" s="60"/>
      <c r="N359" s="3"/>
      <c r="O359" s="2"/>
      <c r="P359" s="4"/>
      <c r="Q359" s="2"/>
      <c r="R359" s="3"/>
      <c r="S359" s="2"/>
      <c r="T359" s="2"/>
      <c r="U359" s="2"/>
    </row>
    <row r="360" spans="13:21" ht="15.75" customHeight="1">
      <c r="M360" s="60"/>
      <c r="N360" s="3"/>
      <c r="O360" s="2"/>
      <c r="P360" s="4"/>
      <c r="Q360" s="2"/>
      <c r="R360" s="3"/>
      <c r="S360" s="2"/>
      <c r="T360" s="2"/>
      <c r="U360" s="2"/>
    </row>
    <row r="361" spans="13:21" ht="15.75" customHeight="1">
      <c r="M361" s="60"/>
      <c r="N361" s="3"/>
      <c r="O361" s="2"/>
      <c r="P361" s="4"/>
      <c r="Q361" s="2"/>
      <c r="R361" s="3"/>
      <c r="S361" s="2"/>
      <c r="T361" s="2"/>
      <c r="U361" s="2"/>
    </row>
    <row r="362" spans="13:21" ht="15.75" customHeight="1">
      <c r="M362" s="60"/>
      <c r="N362" s="3"/>
      <c r="O362" s="2"/>
      <c r="P362" s="4"/>
      <c r="Q362" s="2"/>
      <c r="R362" s="3"/>
      <c r="S362" s="2"/>
      <c r="T362" s="2"/>
      <c r="U362" s="2"/>
    </row>
    <row r="363" spans="13:21" ht="15.75" customHeight="1">
      <c r="M363" s="60"/>
      <c r="N363" s="3"/>
      <c r="O363" s="2"/>
      <c r="P363" s="4"/>
      <c r="Q363" s="2"/>
      <c r="R363" s="3"/>
      <c r="S363" s="2"/>
      <c r="T363" s="2"/>
      <c r="U363" s="2"/>
    </row>
    <row r="364" spans="13:21" ht="15.75" customHeight="1">
      <c r="M364" s="60"/>
      <c r="N364" s="3"/>
      <c r="O364" s="2"/>
      <c r="P364" s="4"/>
      <c r="Q364" s="2"/>
      <c r="R364" s="3"/>
      <c r="S364" s="2"/>
      <c r="T364" s="2"/>
      <c r="U364" s="2"/>
    </row>
    <row r="365" spans="13:21" ht="15.75" customHeight="1">
      <c r="M365" s="60"/>
      <c r="N365" s="3"/>
      <c r="O365" s="2"/>
      <c r="P365" s="4"/>
      <c r="Q365" s="2"/>
      <c r="R365" s="3"/>
      <c r="S365" s="2"/>
      <c r="T365" s="2"/>
      <c r="U365" s="2"/>
    </row>
    <row r="366" spans="13:21" ht="15.75" customHeight="1">
      <c r="M366" s="60"/>
      <c r="N366" s="3"/>
      <c r="O366" s="2"/>
      <c r="P366" s="4"/>
      <c r="Q366" s="2"/>
      <c r="R366" s="3"/>
      <c r="S366" s="2"/>
      <c r="T366" s="2"/>
      <c r="U366" s="2"/>
    </row>
    <row r="367" spans="13:21" ht="15.75" customHeight="1">
      <c r="M367" s="60"/>
      <c r="N367" s="3"/>
      <c r="O367" s="2"/>
      <c r="P367" s="4"/>
      <c r="Q367" s="2"/>
      <c r="R367" s="3"/>
      <c r="S367" s="2"/>
      <c r="T367" s="2"/>
      <c r="U367" s="2"/>
    </row>
    <row r="368" spans="13:21" ht="15.75" customHeight="1">
      <c r="M368" s="60"/>
      <c r="N368" s="3"/>
      <c r="O368" s="2"/>
      <c r="P368" s="4"/>
      <c r="Q368" s="2"/>
      <c r="R368" s="3"/>
      <c r="S368" s="2"/>
      <c r="T368" s="2"/>
      <c r="U368" s="2"/>
    </row>
    <row r="369" spans="13:21" ht="15.75" customHeight="1">
      <c r="M369" s="60"/>
      <c r="N369" s="3"/>
      <c r="O369" s="2"/>
      <c r="P369" s="4"/>
      <c r="Q369" s="2"/>
      <c r="R369" s="3"/>
      <c r="S369" s="2"/>
      <c r="T369" s="2"/>
      <c r="U369" s="2"/>
    </row>
    <row r="370" spans="13:21" ht="15.75" customHeight="1">
      <c r="M370" s="60"/>
      <c r="N370" s="3"/>
      <c r="O370" s="2"/>
      <c r="P370" s="4"/>
      <c r="Q370" s="2"/>
      <c r="R370" s="3"/>
      <c r="S370" s="2"/>
      <c r="T370" s="2"/>
      <c r="U370" s="2"/>
    </row>
    <row r="371" spans="13:21" ht="15.75" customHeight="1">
      <c r="M371" s="60"/>
      <c r="N371" s="3"/>
      <c r="O371" s="2"/>
      <c r="P371" s="4"/>
      <c r="Q371" s="2"/>
      <c r="R371" s="3"/>
      <c r="S371" s="2"/>
      <c r="T371" s="2"/>
      <c r="U371" s="2"/>
    </row>
    <row r="372" spans="13:21" ht="15.75" customHeight="1">
      <c r="M372" s="60"/>
      <c r="N372" s="3"/>
      <c r="O372" s="2"/>
      <c r="P372" s="4"/>
      <c r="Q372" s="2"/>
      <c r="R372" s="3"/>
      <c r="S372" s="2"/>
      <c r="T372" s="2"/>
      <c r="U372" s="2"/>
    </row>
    <row r="373" spans="13:21" ht="15.75" customHeight="1">
      <c r="M373" s="60"/>
      <c r="N373" s="3"/>
      <c r="O373" s="2"/>
      <c r="P373" s="4"/>
      <c r="Q373" s="2"/>
      <c r="R373" s="3"/>
      <c r="S373" s="2"/>
      <c r="T373" s="2"/>
      <c r="U373" s="2"/>
    </row>
    <row r="374" spans="13:21" ht="15.75" customHeight="1">
      <c r="M374" s="60"/>
      <c r="N374" s="3"/>
      <c r="O374" s="2"/>
      <c r="P374" s="4"/>
      <c r="Q374" s="2"/>
      <c r="R374" s="3"/>
      <c r="S374" s="2"/>
      <c r="T374" s="2"/>
      <c r="U374" s="2"/>
    </row>
    <row r="375" spans="13:21" ht="15.75" customHeight="1">
      <c r="M375" s="60"/>
      <c r="N375" s="3"/>
      <c r="O375" s="2"/>
      <c r="P375" s="4"/>
      <c r="Q375" s="2"/>
      <c r="R375" s="3"/>
      <c r="S375" s="2"/>
      <c r="T375" s="2"/>
      <c r="U375" s="2"/>
    </row>
    <row r="376" spans="13:21" ht="15.75" customHeight="1">
      <c r="M376" s="60"/>
      <c r="N376" s="3"/>
      <c r="O376" s="2"/>
      <c r="P376" s="4"/>
      <c r="Q376" s="2"/>
      <c r="R376" s="3"/>
      <c r="S376" s="2"/>
      <c r="T376" s="2"/>
      <c r="U376" s="2"/>
    </row>
    <row r="377" spans="13:21" ht="15.75" customHeight="1">
      <c r="M377" s="60"/>
      <c r="N377" s="3"/>
      <c r="O377" s="2"/>
      <c r="P377" s="4"/>
      <c r="Q377" s="2"/>
      <c r="R377" s="3"/>
      <c r="S377" s="2"/>
      <c r="T377" s="2"/>
      <c r="U377" s="2"/>
    </row>
    <row r="378" spans="13:21" ht="15.75" customHeight="1">
      <c r="M378" s="60"/>
      <c r="N378" s="3"/>
      <c r="O378" s="2"/>
      <c r="P378" s="4"/>
      <c r="Q378" s="2"/>
      <c r="R378" s="3"/>
      <c r="S378" s="2"/>
      <c r="T378" s="2"/>
      <c r="U378" s="2"/>
    </row>
    <row r="379" spans="13:21" ht="15.75" customHeight="1">
      <c r="M379" s="60"/>
      <c r="N379" s="3"/>
      <c r="O379" s="2"/>
      <c r="P379" s="4"/>
      <c r="Q379" s="2"/>
      <c r="R379" s="3"/>
      <c r="S379" s="2"/>
      <c r="T379" s="2"/>
      <c r="U379" s="2"/>
    </row>
    <row r="380" spans="13:21" ht="15.75" customHeight="1">
      <c r="M380" s="60"/>
      <c r="N380" s="3"/>
      <c r="O380" s="2"/>
      <c r="P380" s="4"/>
      <c r="Q380" s="2"/>
      <c r="R380" s="3"/>
      <c r="S380" s="2"/>
      <c r="T380" s="2"/>
      <c r="U380" s="2"/>
    </row>
    <row r="381" spans="13:21" ht="15.75" customHeight="1">
      <c r="M381" s="60"/>
      <c r="N381" s="3"/>
      <c r="O381" s="2"/>
      <c r="P381" s="4"/>
      <c r="Q381" s="2"/>
      <c r="R381" s="3"/>
      <c r="S381" s="2"/>
      <c r="T381" s="2"/>
      <c r="U381" s="2"/>
    </row>
    <row r="382" spans="13:21" ht="15.75" customHeight="1">
      <c r="M382" s="60"/>
      <c r="N382" s="3"/>
      <c r="O382" s="2"/>
      <c r="P382" s="4"/>
      <c r="Q382" s="2"/>
      <c r="R382" s="3"/>
      <c r="S382" s="2"/>
      <c r="T382" s="2"/>
      <c r="U382" s="2"/>
    </row>
    <row r="383" spans="13:21" ht="15.75" customHeight="1">
      <c r="M383" s="60"/>
      <c r="N383" s="3"/>
      <c r="O383" s="2"/>
      <c r="P383" s="4"/>
      <c r="Q383" s="2"/>
      <c r="R383" s="3"/>
      <c r="S383" s="2"/>
      <c r="T383" s="2"/>
      <c r="U383" s="2"/>
    </row>
    <row r="384" spans="13:21" ht="15.75" customHeight="1">
      <c r="M384" s="60"/>
      <c r="N384" s="3"/>
      <c r="O384" s="2"/>
      <c r="P384" s="4"/>
      <c r="Q384" s="2"/>
      <c r="R384" s="3"/>
      <c r="S384" s="2"/>
      <c r="T384" s="2"/>
      <c r="U384" s="2"/>
    </row>
    <row r="385" spans="13:21" ht="15.75" customHeight="1">
      <c r="M385" s="60"/>
      <c r="N385" s="3"/>
      <c r="O385" s="2"/>
      <c r="P385" s="4"/>
      <c r="Q385" s="2"/>
      <c r="R385" s="3"/>
      <c r="S385" s="2"/>
      <c r="T385" s="2"/>
      <c r="U385" s="2"/>
    </row>
    <row r="386" spans="13:21" ht="15.75" customHeight="1">
      <c r="M386" s="60"/>
      <c r="N386" s="3"/>
      <c r="O386" s="2"/>
      <c r="P386" s="4"/>
      <c r="Q386" s="2"/>
      <c r="R386" s="3"/>
      <c r="S386" s="2"/>
      <c r="T386" s="2"/>
      <c r="U386" s="2"/>
    </row>
    <row r="387" spans="13:21" ht="15.75" customHeight="1">
      <c r="M387" s="60"/>
      <c r="N387" s="3"/>
      <c r="O387" s="2"/>
      <c r="P387" s="4"/>
      <c r="Q387" s="2"/>
      <c r="R387" s="3"/>
      <c r="S387" s="2"/>
      <c r="T387" s="2"/>
      <c r="U387" s="2"/>
    </row>
    <row r="388" spans="13:21" ht="15.75" customHeight="1">
      <c r="M388" s="60"/>
      <c r="N388" s="3"/>
      <c r="O388" s="2"/>
      <c r="P388" s="4"/>
      <c r="Q388" s="2"/>
      <c r="R388" s="3"/>
      <c r="S388" s="2"/>
      <c r="T388" s="2"/>
      <c r="U388" s="2"/>
    </row>
    <row r="389" spans="13:21" ht="15.75" customHeight="1">
      <c r="M389" s="60"/>
      <c r="N389" s="3"/>
      <c r="O389" s="2"/>
      <c r="P389" s="4"/>
      <c r="Q389" s="2"/>
      <c r="R389" s="3"/>
      <c r="S389" s="2"/>
      <c r="T389" s="2"/>
      <c r="U389" s="2"/>
    </row>
    <row r="390" spans="13:21" ht="15.75" customHeight="1">
      <c r="M390" s="60"/>
      <c r="N390" s="3"/>
      <c r="O390" s="2"/>
      <c r="P390" s="4"/>
      <c r="Q390" s="2"/>
      <c r="R390" s="3"/>
      <c r="S390" s="2"/>
      <c r="T390" s="2"/>
      <c r="U390" s="2"/>
    </row>
    <row r="391" spans="13:21" ht="15.75" customHeight="1">
      <c r="M391" s="60"/>
      <c r="N391" s="3"/>
      <c r="O391" s="2"/>
      <c r="P391" s="4"/>
      <c r="Q391" s="2"/>
      <c r="R391" s="3"/>
      <c r="S391" s="2"/>
      <c r="T391" s="2"/>
      <c r="U391" s="2"/>
    </row>
    <row r="392" spans="13:21" ht="15.75" customHeight="1">
      <c r="M392" s="60"/>
      <c r="N392" s="3"/>
      <c r="O392" s="2"/>
      <c r="P392" s="4"/>
      <c r="Q392" s="2"/>
      <c r="R392" s="3"/>
      <c r="S392" s="2"/>
      <c r="T392" s="2"/>
      <c r="U392" s="2"/>
    </row>
    <row r="393" spans="13:21" ht="0" hidden="1" customHeight="1"/>
    <row r="394" spans="13:21"/>
  </sheetData>
  <autoFilter ref="A9:M139" xr:uid="{700858C0-020C-436C-8291-13280A5FB888}"/>
  <mergeCells count="3">
    <mergeCell ref="B1:B4"/>
    <mergeCell ref="C1:L3"/>
    <mergeCell ref="B5:L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4C3E-7754-4CD0-BA03-93858035B8AA}">
  <dimension ref="C2:J113"/>
  <sheetViews>
    <sheetView topLeftCell="A13" workbookViewId="0">
      <selection activeCell="D22" sqref="D22"/>
    </sheetView>
  </sheetViews>
  <sheetFormatPr baseColWidth="10" defaultRowHeight="14.5"/>
  <cols>
    <col min="2" max="2" width="1.7265625" customWidth="1"/>
    <col min="3" max="3" width="95.453125" bestFit="1" customWidth="1"/>
    <col min="10" max="10" width="15.453125" bestFit="1" customWidth="1"/>
  </cols>
  <sheetData>
    <row r="2" spans="3:5" ht="15.5">
      <c r="C2" s="3" t="s">
        <v>224</v>
      </c>
      <c r="D2" t="s">
        <v>225</v>
      </c>
    </row>
    <row r="3" spans="3:5" s="34" customFormat="1">
      <c r="C3" s="20" t="s">
        <v>23</v>
      </c>
      <c r="D3">
        <v>-8</v>
      </c>
    </row>
    <row r="4" spans="3:5" s="34" customFormat="1">
      <c r="C4" s="21" t="s">
        <v>26</v>
      </c>
      <c r="D4">
        <v>-8</v>
      </c>
    </row>
    <row r="5" spans="3:5" s="34" customFormat="1">
      <c r="C5" s="20" t="s">
        <v>75</v>
      </c>
      <c r="D5" s="30">
        <v>-8</v>
      </c>
    </row>
    <row r="6" spans="3:5" s="34" customFormat="1">
      <c r="C6" s="20" t="s">
        <v>15</v>
      </c>
      <c r="D6">
        <v>-7</v>
      </c>
    </row>
    <row r="7" spans="3:5" s="34" customFormat="1">
      <c r="C7" s="20" t="s">
        <v>80</v>
      </c>
      <c r="D7" s="22">
        <v>-7</v>
      </c>
    </row>
    <row r="8" spans="3:5" s="34" customFormat="1">
      <c r="C8" s="20" t="s">
        <v>78</v>
      </c>
      <c r="D8" s="22">
        <v>-7</v>
      </c>
    </row>
    <row r="9" spans="3:5">
      <c r="C9" s="20" t="s">
        <v>82</v>
      </c>
      <c r="D9" s="22">
        <v>-7</v>
      </c>
      <c r="E9" s="36"/>
    </row>
    <row r="10" spans="3:5">
      <c r="C10" s="20" t="s">
        <v>18</v>
      </c>
      <c r="D10">
        <v>-6</v>
      </c>
      <c r="E10" s="36"/>
    </row>
    <row r="11" spans="3:5">
      <c r="C11" s="21" t="s">
        <v>32</v>
      </c>
      <c r="D11">
        <v>-6</v>
      </c>
      <c r="E11" s="36"/>
    </row>
    <row r="12" spans="3:5">
      <c r="C12" s="20" t="s">
        <v>84</v>
      </c>
      <c r="D12" s="22">
        <v>-6</v>
      </c>
      <c r="E12" t="s">
        <v>192</v>
      </c>
    </row>
    <row r="13" spans="3:5">
      <c r="C13" s="20" t="s">
        <v>39</v>
      </c>
      <c r="D13">
        <v>-5</v>
      </c>
      <c r="E13" s="36"/>
    </row>
    <row r="14" spans="3:5">
      <c r="C14" s="46" t="s">
        <v>29</v>
      </c>
      <c r="D14" s="48">
        <v>-5</v>
      </c>
      <c r="E14" s="36"/>
    </row>
    <row r="15" spans="3:5" s="34" customFormat="1">
      <c r="C15" s="20" t="s">
        <v>137</v>
      </c>
      <c r="D15" s="34">
        <v>-5</v>
      </c>
    </row>
    <row r="16" spans="3:5" s="34" customFormat="1">
      <c r="C16" s="20" t="s">
        <v>85</v>
      </c>
      <c r="D16" s="34">
        <v>-5</v>
      </c>
    </row>
    <row r="17" spans="3:10" s="34" customFormat="1">
      <c r="C17" s="20" t="s">
        <v>87</v>
      </c>
      <c r="D17">
        <v>-5</v>
      </c>
      <c r="E17" s="34" t="s">
        <v>35</v>
      </c>
    </row>
    <row r="18" spans="3:10" s="34" customFormat="1">
      <c r="C18" s="20" t="s">
        <v>185</v>
      </c>
      <c r="D18" s="34">
        <v>-5</v>
      </c>
      <c r="E18" s="34" t="s">
        <v>14</v>
      </c>
    </row>
    <row r="19" spans="3:10" s="34" customFormat="1">
      <c r="C19" s="20" t="s">
        <v>41</v>
      </c>
      <c r="D19">
        <v>-5</v>
      </c>
      <c r="E19" s="35"/>
    </row>
    <row r="20" spans="3:10">
      <c r="C20" s="21" t="s">
        <v>42</v>
      </c>
      <c r="D20">
        <v>-5</v>
      </c>
      <c r="E20" s="36"/>
    </row>
    <row r="21" spans="3:10">
      <c r="C21" s="20" t="s">
        <v>99</v>
      </c>
      <c r="D21" s="22">
        <v>-6</v>
      </c>
      <c r="E21" s="36"/>
      <c r="J21" s="44"/>
    </row>
    <row r="22" spans="3:10">
      <c r="C22" s="20" t="s">
        <v>90</v>
      </c>
      <c r="D22" s="22">
        <v>-5</v>
      </c>
      <c r="E22" s="36"/>
    </row>
    <row r="23" spans="3:10">
      <c r="C23" s="20" t="s">
        <v>33</v>
      </c>
      <c r="D23" s="34">
        <v>-4</v>
      </c>
      <c r="E23" s="36"/>
      <c r="J23" s="45"/>
    </row>
    <row r="24" spans="3:10">
      <c r="C24" s="20" t="s">
        <v>36</v>
      </c>
      <c r="D24" s="34">
        <v>-4</v>
      </c>
      <c r="E24" s="36"/>
      <c r="J24" s="44"/>
    </row>
    <row r="25" spans="3:10">
      <c r="C25" s="20" t="s">
        <v>47</v>
      </c>
      <c r="D25" s="49">
        <v>-4</v>
      </c>
      <c r="E25" s="36"/>
    </row>
    <row r="26" spans="3:10">
      <c r="C26" s="20" t="s">
        <v>56</v>
      </c>
      <c r="D26" s="34">
        <v>-4</v>
      </c>
      <c r="E26" s="36"/>
    </row>
    <row r="27" spans="3:10">
      <c r="C27" s="20" t="s">
        <v>59</v>
      </c>
      <c r="D27" s="34">
        <v>-4</v>
      </c>
      <c r="E27" s="36" t="s">
        <v>35</v>
      </c>
    </row>
    <row r="28" spans="3:10">
      <c r="C28" s="20" t="s">
        <v>60</v>
      </c>
      <c r="D28" s="34">
        <v>-4</v>
      </c>
      <c r="E28" s="36" t="s">
        <v>14</v>
      </c>
    </row>
    <row r="29" spans="3:10">
      <c r="C29" s="20" t="s">
        <v>88</v>
      </c>
      <c r="D29" s="34">
        <v>-4</v>
      </c>
      <c r="E29" s="36"/>
    </row>
    <row r="30" spans="3:10">
      <c r="C30" s="46" t="s">
        <v>54</v>
      </c>
      <c r="D30" s="47">
        <v>-4</v>
      </c>
      <c r="E30" s="36"/>
    </row>
    <row r="31" spans="3:10" s="50" customFormat="1">
      <c r="C31" s="20" t="s">
        <v>186</v>
      </c>
      <c r="D31">
        <v>-4</v>
      </c>
      <c r="E31" s="51"/>
    </row>
    <row r="32" spans="3:10">
      <c r="C32" s="20" t="s">
        <v>94</v>
      </c>
      <c r="D32">
        <v>-4</v>
      </c>
      <c r="E32" s="36"/>
    </row>
    <row r="33" spans="3:5">
      <c r="C33" s="21" t="s">
        <v>46</v>
      </c>
      <c r="D33">
        <v>-4</v>
      </c>
      <c r="E33" t="s">
        <v>193</v>
      </c>
    </row>
    <row r="34" spans="3:5">
      <c r="C34" s="20" t="s">
        <v>51</v>
      </c>
      <c r="D34">
        <v>-4</v>
      </c>
      <c r="E34" t="s">
        <v>193</v>
      </c>
    </row>
    <row r="35" spans="3:5">
      <c r="C35" s="21" t="s">
        <v>43</v>
      </c>
      <c r="D35">
        <v>-4</v>
      </c>
      <c r="E35" s="36"/>
    </row>
    <row r="36" spans="3:5">
      <c r="C36" s="21" t="s">
        <v>44</v>
      </c>
      <c r="D36">
        <v>-4</v>
      </c>
      <c r="E36" s="36"/>
    </row>
    <row r="37" spans="3:5">
      <c r="C37" s="21" t="s">
        <v>45</v>
      </c>
      <c r="D37">
        <v>-4</v>
      </c>
      <c r="E37" s="36"/>
    </row>
    <row r="38" spans="3:5">
      <c r="C38" s="21" t="s">
        <v>52</v>
      </c>
      <c r="D38">
        <v>-4</v>
      </c>
      <c r="E38" s="36"/>
    </row>
    <row r="39" spans="3:5">
      <c r="C39" s="20" t="s">
        <v>98</v>
      </c>
      <c r="D39" s="22">
        <v>-4</v>
      </c>
      <c r="E39" s="36"/>
    </row>
    <row r="40" spans="3:5">
      <c r="C40" s="20" t="s">
        <v>100</v>
      </c>
      <c r="D40" s="22">
        <v>-4</v>
      </c>
      <c r="E40" s="36"/>
    </row>
    <row r="41" spans="3:5">
      <c r="C41" s="20" t="s">
        <v>101</v>
      </c>
      <c r="D41" s="22">
        <v>-4</v>
      </c>
      <c r="E41" s="36"/>
    </row>
    <row r="42" spans="3:5">
      <c r="C42" s="20" t="s">
        <v>102</v>
      </c>
      <c r="D42" s="22">
        <v>-4</v>
      </c>
      <c r="E42" s="47">
        <v>-3</v>
      </c>
    </row>
    <row r="43" spans="3:5">
      <c r="C43" s="20" t="s">
        <v>103</v>
      </c>
      <c r="D43" s="22">
        <v>-4</v>
      </c>
      <c r="E43" s="36"/>
    </row>
    <row r="44" spans="3:5">
      <c r="C44" s="20" t="s">
        <v>107</v>
      </c>
      <c r="D44" s="22">
        <v>-4</v>
      </c>
      <c r="E44" s="36">
        <v>0.41666666666666669</v>
      </c>
    </row>
    <row r="45" spans="3:5" s="34" customFormat="1">
      <c r="C45" s="63" t="s">
        <v>223</v>
      </c>
      <c r="D45">
        <v>-3</v>
      </c>
      <c r="E45" s="35"/>
    </row>
    <row r="46" spans="3:5" s="34" customFormat="1">
      <c r="C46" s="20" t="s">
        <v>91</v>
      </c>
      <c r="D46">
        <v>-3</v>
      </c>
      <c r="E46" s="35"/>
    </row>
    <row r="47" spans="3:5" s="34" customFormat="1">
      <c r="C47" s="64" t="s">
        <v>202</v>
      </c>
      <c r="D47" s="50">
        <v>-2</v>
      </c>
      <c r="E47" s="35"/>
    </row>
    <row r="48" spans="3:5" s="34" customFormat="1">
      <c r="C48" s="20" t="s">
        <v>173</v>
      </c>
      <c r="D48">
        <v>-2</v>
      </c>
    </row>
    <row r="49" spans="3:5" s="34" customFormat="1">
      <c r="C49" s="46" t="s">
        <v>105</v>
      </c>
      <c r="D49" s="47">
        <v>-2</v>
      </c>
    </row>
    <row r="50" spans="3:5" s="34" customFormat="1">
      <c r="C50" s="62" t="s">
        <v>140</v>
      </c>
      <c r="D50" s="34">
        <v>-2</v>
      </c>
    </row>
    <row r="51" spans="3:5" s="34" customFormat="1">
      <c r="C51" s="20" t="s">
        <v>110</v>
      </c>
      <c r="D51" s="34">
        <v>-2</v>
      </c>
    </row>
    <row r="52" spans="3:5" s="34" customFormat="1">
      <c r="C52" s="62" t="s">
        <v>104</v>
      </c>
      <c r="D52" s="34">
        <v>-2</v>
      </c>
    </row>
    <row r="53" spans="3:5" s="34" customFormat="1">
      <c r="C53" s="20" t="s">
        <v>62</v>
      </c>
      <c r="D53" s="34">
        <v>-2</v>
      </c>
    </row>
    <row r="54" spans="3:5">
      <c r="C54" s="20" t="s">
        <v>108</v>
      </c>
      <c r="D54" s="22">
        <v>-2</v>
      </c>
      <c r="E54" s="36">
        <v>0.45833333333333331</v>
      </c>
    </row>
    <row r="55" spans="3:5">
      <c r="C55" s="21" t="s">
        <v>69</v>
      </c>
      <c r="D55" s="34">
        <v>-1</v>
      </c>
      <c r="E55" s="36">
        <v>0.33333333333333331</v>
      </c>
    </row>
    <row r="56" spans="3:5">
      <c r="C56" s="21" t="s">
        <v>68</v>
      </c>
      <c r="D56" s="34">
        <v>-1</v>
      </c>
      <c r="E56" s="36">
        <v>0.41666666666666669</v>
      </c>
    </row>
    <row r="57" spans="3:5">
      <c r="C57" s="21" t="s">
        <v>70</v>
      </c>
      <c r="D57" s="34">
        <v>-1</v>
      </c>
      <c r="E57" s="36"/>
    </row>
    <row r="58" spans="3:5">
      <c r="C58" s="21" t="s">
        <v>65</v>
      </c>
      <c r="D58" s="34">
        <v>-1</v>
      </c>
      <c r="E58" s="36"/>
    </row>
    <row r="59" spans="3:5">
      <c r="C59" s="21" t="s">
        <v>67</v>
      </c>
      <c r="D59" s="34">
        <v>-1</v>
      </c>
      <c r="E59" s="36">
        <v>0.58333333333333337</v>
      </c>
    </row>
    <row r="60" spans="3:5">
      <c r="C60" s="20" t="s">
        <v>111</v>
      </c>
      <c r="D60">
        <v>-1</v>
      </c>
      <c r="E60" s="36">
        <v>0.70833333333333337</v>
      </c>
    </row>
    <row r="61" spans="3:5">
      <c r="C61" s="20" t="s">
        <v>113</v>
      </c>
      <c r="D61">
        <v>-1</v>
      </c>
      <c r="E61" s="36"/>
    </row>
    <row r="62" spans="3:5">
      <c r="C62" s="21" t="s">
        <v>191</v>
      </c>
      <c r="D62">
        <v>-1</v>
      </c>
      <c r="E62" s="36"/>
    </row>
    <row r="63" spans="3:5">
      <c r="C63" s="21" t="s">
        <v>106</v>
      </c>
      <c r="D63">
        <v>-1</v>
      </c>
      <c r="E63" s="36"/>
    </row>
    <row r="64" spans="3:5">
      <c r="C64" s="21" t="s">
        <v>141</v>
      </c>
      <c r="D64" s="34">
        <v>0</v>
      </c>
      <c r="E64" s="36"/>
    </row>
    <row r="65" spans="3:5">
      <c r="C65" s="20" t="s">
        <v>115</v>
      </c>
      <c r="D65">
        <v>0</v>
      </c>
      <c r="E65" s="36"/>
    </row>
    <row r="66" spans="3:5">
      <c r="C66" s="20" t="s">
        <v>187</v>
      </c>
      <c r="D66">
        <v>0</v>
      </c>
      <c r="E66" s="36"/>
    </row>
    <row r="67" spans="3:5">
      <c r="C67" s="20" t="s">
        <v>116</v>
      </c>
      <c r="D67">
        <v>0</v>
      </c>
      <c r="E67" s="36"/>
    </row>
    <row r="68" spans="3:5">
      <c r="C68" s="20" t="s">
        <v>117</v>
      </c>
      <c r="D68">
        <v>0</v>
      </c>
    </row>
    <row r="69" spans="3:5">
      <c r="C69" s="20" t="s">
        <v>118</v>
      </c>
      <c r="D69">
        <v>0</v>
      </c>
    </row>
    <row r="70" spans="3:5">
      <c r="C70" s="20" t="s">
        <v>119</v>
      </c>
      <c r="D70">
        <v>0</v>
      </c>
    </row>
    <row r="71" spans="3:5">
      <c r="C71" s="20" t="s">
        <v>122</v>
      </c>
      <c r="D71">
        <v>1</v>
      </c>
    </row>
    <row r="72" spans="3:5">
      <c r="C72" s="20" t="s">
        <v>123</v>
      </c>
      <c r="D72">
        <v>1</v>
      </c>
      <c r="E72" s="36"/>
    </row>
    <row r="73" spans="3:5">
      <c r="C73" s="21" t="s">
        <v>120</v>
      </c>
      <c r="D73">
        <v>1</v>
      </c>
      <c r="E73" s="36"/>
    </row>
    <row r="74" spans="3:5">
      <c r="C74" s="20" t="s">
        <v>142</v>
      </c>
      <c r="D74">
        <v>2</v>
      </c>
      <c r="E74" s="36"/>
    </row>
    <row r="75" spans="3:5">
      <c r="C75" s="20" t="s">
        <v>147</v>
      </c>
      <c r="D75">
        <v>2</v>
      </c>
      <c r="E75" s="36"/>
    </row>
    <row r="76" spans="3:5">
      <c r="C76" s="20" t="s">
        <v>72</v>
      </c>
      <c r="D76">
        <v>3</v>
      </c>
      <c r="E76" s="36"/>
    </row>
    <row r="77" spans="3:5">
      <c r="C77" s="20" t="s">
        <v>144</v>
      </c>
      <c r="D77">
        <v>3</v>
      </c>
      <c r="E77" s="36"/>
    </row>
    <row r="78" spans="3:5">
      <c r="C78" s="20" t="s">
        <v>188</v>
      </c>
      <c r="D78">
        <v>3</v>
      </c>
      <c r="E78" s="36"/>
    </row>
    <row r="79" spans="3:5">
      <c r="C79" s="21" t="s">
        <v>211</v>
      </c>
      <c r="D79">
        <v>4</v>
      </c>
      <c r="E79" t="s">
        <v>190</v>
      </c>
    </row>
    <row r="80" spans="3:5">
      <c r="C80" s="21" t="s">
        <v>214</v>
      </c>
      <c r="D80">
        <v>4</v>
      </c>
    </row>
    <row r="81" spans="3:5">
      <c r="C81" s="21" t="s">
        <v>126</v>
      </c>
      <c r="D81">
        <v>4</v>
      </c>
    </row>
    <row r="82" spans="3:5">
      <c r="C82" s="21" t="s">
        <v>125</v>
      </c>
      <c r="D82">
        <v>4</v>
      </c>
    </row>
    <row r="83" spans="3:5">
      <c r="C83" s="21" t="s">
        <v>124</v>
      </c>
      <c r="D83">
        <v>4</v>
      </c>
    </row>
    <row r="84" spans="3:5">
      <c r="C84" s="20" t="s">
        <v>189</v>
      </c>
      <c r="D84">
        <v>4</v>
      </c>
    </row>
    <row r="85" spans="3:5">
      <c r="C85" s="21" t="s">
        <v>213</v>
      </c>
      <c r="D85">
        <v>5</v>
      </c>
    </row>
    <row r="86" spans="3:5">
      <c r="C86" s="37" t="s">
        <v>148</v>
      </c>
      <c r="D86">
        <v>5</v>
      </c>
    </row>
    <row r="87" spans="3:5">
      <c r="C87" s="20" t="s">
        <v>128</v>
      </c>
      <c r="D87" s="22">
        <v>5</v>
      </c>
    </row>
    <row r="88" spans="3:5">
      <c r="C88" s="20" t="s">
        <v>129</v>
      </c>
      <c r="D88" s="22">
        <v>5</v>
      </c>
    </row>
    <row r="89" spans="3:5">
      <c r="C89" s="20" t="s">
        <v>127</v>
      </c>
      <c r="D89">
        <v>6</v>
      </c>
    </row>
    <row r="90" spans="3:5">
      <c r="C90" s="37" t="s">
        <v>151</v>
      </c>
      <c r="D90">
        <v>7</v>
      </c>
    </row>
    <row r="91" spans="3:5">
      <c r="C91" s="21" t="s">
        <v>131</v>
      </c>
      <c r="D91">
        <v>7</v>
      </c>
    </row>
    <row r="92" spans="3:5">
      <c r="C92" s="21" t="s">
        <v>132</v>
      </c>
      <c r="D92">
        <v>7</v>
      </c>
      <c r="E92" t="s">
        <v>219</v>
      </c>
    </row>
    <row r="93" spans="3:5">
      <c r="C93" s="21" t="s">
        <v>220</v>
      </c>
      <c r="D93">
        <v>7</v>
      </c>
    </row>
    <row r="94" spans="3:5">
      <c r="C94" s="21" t="s">
        <v>215</v>
      </c>
      <c r="D94">
        <v>7</v>
      </c>
    </row>
    <row r="95" spans="3:5">
      <c r="C95" s="21" t="s">
        <v>212</v>
      </c>
      <c r="D95">
        <v>7</v>
      </c>
    </row>
    <row r="96" spans="3:5">
      <c r="C96" s="21" t="s">
        <v>135</v>
      </c>
      <c r="D96">
        <v>8</v>
      </c>
    </row>
    <row r="97" spans="3:4">
      <c r="C97" s="21" t="s">
        <v>216</v>
      </c>
      <c r="D97">
        <v>9</v>
      </c>
    </row>
    <row r="98" spans="3:4">
      <c r="C98" s="20" t="s">
        <v>145</v>
      </c>
      <c r="D98">
        <v>9</v>
      </c>
    </row>
    <row r="99" spans="3:4">
      <c r="C99" s="20" t="s">
        <v>146</v>
      </c>
      <c r="D99">
        <v>9</v>
      </c>
    </row>
    <row r="100" spans="3:4">
      <c r="C100" s="21" t="s">
        <v>217</v>
      </c>
      <c r="D100">
        <v>10</v>
      </c>
    </row>
    <row r="101" spans="3:4">
      <c r="C101" s="37" t="s">
        <v>154</v>
      </c>
      <c r="D101">
        <v>10</v>
      </c>
    </row>
    <row r="102" spans="3:4">
      <c r="C102" s="21" t="s">
        <v>175</v>
      </c>
      <c r="D102">
        <v>11</v>
      </c>
    </row>
    <row r="103" spans="3:4">
      <c r="C103" s="20" t="s">
        <v>21</v>
      </c>
      <c r="D103" s="34" t="s">
        <v>180</v>
      </c>
    </row>
    <row r="104" spans="3:4">
      <c r="C104" s="20" t="s">
        <v>38</v>
      </c>
      <c r="D104" s="34" t="s">
        <v>182</v>
      </c>
    </row>
    <row r="105" spans="3:4">
      <c r="C105" s="20" t="s">
        <v>71</v>
      </c>
      <c r="D105" s="34" t="s">
        <v>184</v>
      </c>
    </row>
    <row r="106" spans="3:4">
      <c r="C106" s="20" t="s">
        <v>11</v>
      </c>
      <c r="D106" s="34" t="s">
        <v>179</v>
      </c>
    </row>
    <row r="107" spans="3:4">
      <c r="C107" s="20" t="s">
        <v>53</v>
      </c>
      <c r="D107" s="34" t="s">
        <v>183</v>
      </c>
    </row>
    <row r="108" spans="3:4">
      <c r="C108" s="20" t="s">
        <v>30</v>
      </c>
      <c r="D108" s="34" t="s">
        <v>181</v>
      </c>
    </row>
    <row r="109" spans="3:4">
      <c r="C109" s="20" t="s">
        <v>92</v>
      </c>
      <c r="D109" s="22" t="s">
        <v>205</v>
      </c>
    </row>
    <row r="110" spans="3:4">
      <c r="C110" s="20" t="s">
        <v>201</v>
      </c>
      <c r="D110" t="s">
        <v>209</v>
      </c>
    </row>
    <row r="111" spans="3:4">
      <c r="C111" s="46" t="s">
        <v>95</v>
      </c>
      <c r="D111" s="47" t="s">
        <v>208</v>
      </c>
    </row>
    <row r="112" spans="3:4">
      <c r="C112" s="20" t="s">
        <v>61</v>
      </c>
      <c r="D112" s="56" t="s">
        <v>222</v>
      </c>
    </row>
    <row r="113" spans="3:3">
      <c r="C113" s="20"/>
    </row>
  </sheetData>
  <autoFilter ref="C2:D113" xr:uid="{7AEF4C3E-7754-4CD0-BA03-93858035B8AA}">
    <sortState xmlns:xlrd2="http://schemas.microsoft.com/office/spreadsheetml/2017/richdata2" ref="C3:D113">
      <sortCondition ref="D2:D1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F050-F646-42BC-AEB8-370D87E7259E}">
  <dimension ref="B3:J15"/>
  <sheetViews>
    <sheetView showGridLines="0" workbookViewId="0">
      <selection activeCell="H19" sqref="H19"/>
    </sheetView>
  </sheetViews>
  <sheetFormatPr baseColWidth="10" defaultColWidth="11.453125" defaultRowHeight="14.5"/>
  <cols>
    <col min="1" max="1" width="3" customWidth="1"/>
    <col min="2" max="2" width="3" style="26" customWidth="1"/>
    <col min="3" max="3" width="30.453125" customWidth="1"/>
    <col min="4" max="4" width="37.54296875" customWidth="1"/>
    <col min="5" max="7" width="13.1796875" bestFit="1" customWidth="1"/>
    <col min="8" max="8" width="13.7265625" bestFit="1" customWidth="1"/>
    <col min="10" max="10" width="13.1796875" bestFit="1" customWidth="1"/>
  </cols>
  <sheetData>
    <row r="3" spans="2:10" ht="15.5">
      <c r="C3" s="27" t="s">
        <v>2</v>
      </c>
      <c r="D3" s="27" t="s">
        <v>4</v>
      </c>
      <c r="E3" s="28" t="s">
        <v>194</v>
      </c>
      <c r="F3" s="28" t="s">
        <v>195</v>
      </c>
      <c r="G3" s="28" t="s">
        <v>196</v>
      </c>
      <c r="H3" s="52" t="s">
        <v>197</v>
      </c>
      <c r="I3" s="52" t="s">
        <v>198</v>
      </c>
      <c r="J3" s="52" t="s">
        <v>199</v>
      </c>
    </row>
    <row r="4" spans="2:10" ht="25">
      <c r="B4" s="26" t="s">
        <v>15</v>
      </c>
      <c r="C4" s="21" t="s">
        <v>155</v>
      </c>
      <c r="D4" s="29" t="s">
        <v>17</v>
      </c>
      <c r="E4" s="40">
        <f>VLOOKUP(B4,'Cronograma 2023'!$B$10:$E$116,4,0)</f>
        <v>45098</v>
      </c>
      <c r="F4" s="40">
        <f>VLOOKUP(B4,'Cronograma 2023'!$B$10:$F$116,5,0)</f>
        <v>45126</v>
      </c>
      <c r="G4" s="40">
        <f>VLOOKUP(B4,'Cronograma 2023'!$B$10:$G$116,6,0)</f>
        <v>45160</v>
      </c>
      <c r="H4" s="40">
        <f>VLOOKUP(B4,'Cronograma 2023'!$B$10:$H$116,7,0)</f>
        <v>45189</v>
      </c>
      <c r="I4" s="40">
        <f>VLOOKUP(B4,'Cronograma 2023'!$B$10:$I$116,8,0)</f>
        <v>45219</v>
      </c>
      <c r="J4" s="40">
        <f>VLOOKUP(B4,'Cronograma 2023'!$B$10:$J$116,9,0)</f>
        <v>45250</v>
      </c>
    </row>
    <row r="5" spans="2:10">
      <c r="B5" s="26" t="s">
        <v>23</v>
      </c>
      <c r="C5" s="29" t="s">
        <v>156</v>
      </c>
      <c r="D5" s="29" t="s">
        <v>157</v>
      </c>
      <c r="E5" s="40">
        <f>VLOOKUP(B5,'Cronograma 2023'!$B$10:$E$116,4,0)</f>
        <v>45097</v>
      </c>
      <c r="F5" s="40">
        <f>VLOOKUP(B5,'Cronograma 2023'!$B$10:$F$116,5,0)</f>
        <v>45125</v>
      </c>
      <c r="G5" s="40">
        <f>VLOOKUP(B5,'Cronograma 2023'!$B$10:$G$116,6,0)</f>
        <v>45156</v>
      </c>
      <c r="H5" s="40">
        <f>VLOOKUP(B5,'Cronograma 2023'!$B$10:$H$116,7,0)</f>
        <v>45188</v>
      </c>
      <c r="I5" s="40">
        <f>VLOOKUP(B5,'Cronograma 2023'!$B$10:$I$116,8,0)</f>
        <v>45218</v>
      </c>
      <c r="J5" s="40">
        <f>VLOOKUP(B5,'Cronograma 2023'!$B$10:$J$116,9,0)</f>
        <v>45250</v>
      </c>
    </row>
    <row r="6" spans="2:10">
      <c r="B6" s="26" t="s">
        <v>39</v>
      </c>
      <c r="C6" s="29" t="s">
        <v>158</v>
      </c>
      <c r="D6" s="21" t="s">
        <v>28</v>
      </c>
      <c r="E6" s="40">
        <f>VLOOKUP(B6,'Cronograma 2023'!$B$10:$E$116,4,0)</f>
        <v>45100</v>
      </c>
      <c r="F6" s="40">
        <f>VLOOKUP(B6,'Cronograma 2023'!$B$10:$F$116,5,0)</f>
        <v>45131</v>
      </c>
      <c r="G6" s="40">
        <f>VLOOKUP(B6,'Cronograma 2023'!$B$10:$G$116,6,0)</f>
        <v>45162</v>
      </c>
      <c r="H6" s="40">
        <f>VLOOKUP(B6,'Cronograma 2023'!$B$10:$H$116,7,0)</f>
        <v>45191</v>
      </c>
      <c r="I6" s="40">
        <f>VLOOKUP(B6,'Cronograma 2023'!$B$10:$I$116,8,0)</f>
        <v>45223</v>
      </c>
      <c r="J6" s="40">
        <f>VLOOKUP(B6,'Cronograma 2023'!$B$10:$J$116,9,0)</f>
        <v>45254</v>
      </c>
    </row>
    <row r="7" spans="2:10">
      <c r="B7" s="26" t="s">
        <v>99</v>
      </c>
      <c r="C7" s="21" t="s">
        <v>159</v>
      </c>
      <c r="D7" s="21" t="s">
        <v>93</v>
      </c>
      <c r="E7" s="40">
        <f>VLOOKUP(B7,'Cronograma 2023'!$B$10:$E$116,4,0)</f>
        <v>45099</v>
      </c>
      <c r="F7" s="40">
        <f>VLOOKUP(B7,'Cronograma 2023'!$B$10:$F$116,5,0)</f>
        <v>45128</v>
      </c>
      <c r="G7" s="40">
        <f>VLOOKUP(B7,'Cronograma 2023'!$B$10:$G$116,6,0)</f>
        <v>45161</v>
      </c>
      <c r="H7" s="40">
        <f>VLOOKUP(B7,'Cronograma 2023'!$B$10:$H$116,7,0)</f>
        <v>45190</v>
      </c>
      <c r="I7" s="40">
        <f>VLOOKUP(B7,'Cronograma 2023'!$B$10:$I$116,8,0)</f>
        <v>45222</v>
      </c>
      <c r="J7" s="40">
        <f>VLOOKUP(B7,'Cronograma 2023'!$B$10:$J$116,9,0)</f>
        <v>45252</v>
      </c>
    </row>
    <row r="8" spans="2:10">
      <c r="B8" s="26" t="s">
        <v>29</v>
      </c>
      <c r="C8" s="21" t="s">
        <v>160</v>
      </c>
      <c r="D8" s="21" t="s">
        <v>161</v>
      </c>
      <c r="E8" s="40">
        <f>VLOOKUP(B8,'Cronograma 2023'!$B$10:$E$116,4,0)</f>
        <v>45100</v>
      </c>
      <c r="F8" s="40">
        <f>VLOOKUP(B8,'Cronograma 2023'!$B$10:$F$116,5,0)</f>
        <v>45131</v>
      </c>
      <c r="G8" s="40">
        <f>VLOOKUP(B8,'Cronograma 2023'!$B$10:$G$116,6,0)</f>
        <v>45162</v>
      </c>
      <c r="H8" s="40">
        <f>VLOOKUP(B8,'Cronograma 2023'!$B$10:$H$116,7,0)</f>
        <v>45191</v>
      </c>
      <c r="I8" s="40">
        <f>VLOOKUP(B8,'Cronograma 2023'!$B$10:$I$116,8,0)</f>
        <v>45223</v>
      </c>
      <c r="J8" s="40">
        <f>VLOOKUP(B8,'Cronograma 2023'!$B$10:$J$116,9,0)</f>
        <v>45254</v>
      </c>
    </row>
    <row r="9" spans="2:10">
      <c r="B9" s="26" t="s">
        <v>42</v>
      </c>
      <c r="C9" s="21" t="s">
        <v>162</v>
      </c>
      <c r="D9" s="21" t="s">
        <v>157</v>
      </c>
      <c r="E9" s="40">
        <f>VLOOKUP(B9,'Cronograma 2023'!$B$10:$E$116,4,0)</f>
        <v>45100</v>
      </c>
      <c r="F9" s="40">
        <f>VLOOKUP(B9,'Cronograma 2023'!$B$10:$F$116,5,0)</f>
        <v>45131</v>
      </c>
      <c r="G9" s="40">
        <f>VLOOKUP(B9,'Cronograma 2023'!$B$10:$G$116,6,0)</f>
        <v>45162</v>
      </c>
      <c r="H9" s="40">
        <f>VLOOKUP(B9,'Cronograma 2023'!$B$10:$H$116,7,0)</f>
        <v>45191</v>
      </c>
      <c r="I9" s="40">
        <f>VLOOKUP(B9,'Cronograma 2023'!$B$10:$I$116,8,0)</f>
        <v>45223</v>
      </c>
      <c r="J9" s="40">
        <f>VLOOKUP(B9,'Cronograma 2023'!$B$10:$J$116,9,0)</f>
        <v>45254</v>
      </c>
    </row>
    <row r="10" spans="2:10">
      <c r="B10" s="26" t="s">
        <v>85</v>
      </c>
      <c r="C10" s="21" t="s">
        <v>163</v>
      </c>
      <c r="D10" s="21" t="s">
        <v>22</v>
      </c>
      <c r="E10" s="40">
        <f>VLOOKUP(B10,'Cronograma 2023'!$B$10:$E$116,4,0)</f>
        <v>45100</v>
      </c>
      <c r="F10" s="40">
        <f>VLOOKUP(B10,'Cronograma 2023'!$B$10:$F$116,5,0)</f>
        <v>45131</v>
      </c>
      <c r="G10" s="40">
        <f>VLOOKUP(B10,'Cronograma 2023'!$B$10:$G$116,6,0)</f>
        <v>45162</v>
      </c>
      <c r="H10" s="40">
        <f>VLOOKUP(B10,'Cronograma 2023'!$B$10:$H$116,7,0)</f>
        <v>45191</v>
      </c>
      <c r="I10" s="40">
        <f>VLOOKUP(B10,'Cronograma 2023'!$B$10:$I$116,8,0)</f>
        <v>45223</v>
      </c>
      <c r="J10" s="40">
        <f>VLOOKUP(B10,'Cronograma 2023'!$B$10:$J$116,9,0)</f>
        <v>45254</v>
      </c>
    </row>
    <row r="11" spans="2:10">
      <c r="B11" s="26" t="s">
        <v>94</v>
      </c>
      <c r="C11" s="21" t="s">
        <v>164</v>
      </c>
      <c r="D11" s="21" t="s">
        <v>28</v>
      </c>
      <c r="E11" s="40">
        <f>VLOOKUP(B11,'Cronograma 2023'!$B$10:$E$116,4,0)</f>
        <v>45103</v>
      </c>
      <c r="F11" s="40">
        <f>VLOOKUP(B11,'Cronograma 2023'!$B$10:$F$116,5,0)</f>
        <v>45132</v>
      </c>
      <c r="G11" s="40">
        <f>VLOOKUP(B11,'Cronograma 2023'!$B$10:$G$116,6,0)</f>
        <v>45163</v>
      </c>
      <c r="H11" s="40">
        <f>VLOOKUP(B11,'Cronograma 2023'!$B$10:$H$116,7,0)</f>
        <v>45194</v>
      </c>
      <c r="I11" s="40">
        <f>VLOOKUP(B11,'Cronograma 2023'!$B$10:$I$116,8,0)</f>
        <v>45224</v>
      </c>
      <c r="J11" s="40">
        <f>VLOOKUP(B11,'Cronograma 2023'!$B$10:$J$116,9,0)</f>
        <v>45254</v>
      </c>
    </row>
    <row r="12" spans="2:10" ht="12.75" customHeight="1">
      <c r="B12" s="26" t="s">
        <v>226</v>
      </c>
      <c r="C12" s="21" t="s">
        <v>165</v>
      </c>
      <c r="D12" s="21" t="s">
        <v>83</v>
      </c>
      <c r="E12" s="40">
        <f>VLOOKUP(B12,'Cronograma 2023'!$B$10:$E$116,4,0)</f>
        <v>45106</v>
      </c>
      <c r="F12" s="40">
        <f>VLOOKUP(B12,'Cronograma 2023'!$B$10:$F$116,5,0)</f>
        <v>45134</v>
      </c>
      <c r="G12" s="40">
        <f>VLOOKUP(B12,'Cronograma 2023'!$B$10:$G$116,6,0)</f>
        <v>45167</v>
      </c>
      <c r="H12" s="40">
        <f>VLOOKUP(B12,'Cronograma 2023'!$B$10:$H$116,7,0)</f>
        <v>45196</v>
      </c>
      <c r="I12" s="40">
        <f>VLOOKUP(B12,'Cronograma 2023'!$B$10:$I$116,8,0)</f>
        <v>45226</v>
      </c>
      <c r="J12" s="40">
        <f>VLOOKUP(B12,'Cronograma 2023'!$B$10:$J$116,9,0)</f>
        <v>45258</v>
      </c>
    </row>
    <row r="13" spans="2:10" ht="11.25" customHeight="1">
      <c r="B13" s="26" t="s">
        <v>69</v>
      </c>
      <c r="C13" s="21" t="s">
        <v>166</v>
      </c>
      <c r="D13" s="21" t="s">
        <v>167</v>
      </c>
      <c r="E13" s="40">
        <f>VLOOKUP(B13,'Cronograma 2023'!$B$10:$E$116,4,0)</f>
        <v>45106</v>
      </c>
      <c r="F13" s="40">
        <f>VLOOKUP(B13,'Cronograma 2023'!$B$10:$F$116,5,0)</f>
        <v>45135</v>
      </c>
      <c r="G13" s="40">
        <f>VLOOKUP(B13,'Cronograma 2023'!$B$10:$G$116,6,0)</f>
        <v>45168</v>
      </c>
      <c r="H13" s="40">
        <f>VLOOKUP(B13,'Cronograma 2023'!$B$10:$H$116,7,0)</f>
        <v>45197</v>
      </c>
      <c r="I13" s="40">
        <f>VLOOKUP(B13,'Cronograma 2023'!$B$10:$I$116,8,0)</f>
        <v>45229</v>
      </c>
      <c r="J13" s="40">
        <f>VLOOKUP(B13,'Cronograma 2023'!$B$10:$J$116,9,0)</f>
        <v>45259</v>
      </c>
    </row>
    <row r="14" spans="2:10" ht="11.25" customHeight="1">
      <c r="B14" s="26" t="s">
        <v>118</v>
      </c>
      <c r="C14" s="21" t="s">
        <v>168</v>
      </c>
      <c r="D14" s="21" t="str">
        <f>+'Cronograma 2023'!D80</f>
        <v>D Contadores</v>
      </c>
      <c r="E14" s="40">
        <f>VLOOKUP(B14,'Cronograma 2023'!$B$10:$E$116,4,0)</f>
        <v>45108</v>
      </c>
      <c r="F14" s="40">
        <f>VLOOKUP(B14,'Cronograma 2023'!$B$10:$F$116,5,0)</f>
        <v>45138</v>
      </c>
      <c r="G14" s="40">
        <f>VLOOKUP(B14,'Cronograma 2023'!$B$10:$G$116,6,0)</f>
        <v>45169</v>
      </c>
      <c r="H14" s="40">
        <f>VLOOKUP(B14,'Cronograma 2023'!$B$10:$H$116,7,0)</f>
        <v>45198</v>
      </c>
      <c r="I14" s="40">
        <f>VLOOKUP(B14,'Cronograma 2023'!$B$10:$I$116,8,0)</f>
        <v>45230</v>
      </c>
      <c r="J14" s="40">
        <f>VLOOKUP(B14,'Cronograma 2023'!$B$10:$J$116,9,0)</f>
        <v>45260</v>
      </c>
    </row>
    <row r="15" spans="2:10" ht="11.25" customHeight="1">
      <c r="B15" s="26" t="s">
        <v>118</v>
      </c>
      <c r="C15" s="21" t="s">
        <v>169</v>
      </c>
      <c r="D15" s="21" t="s">
        <v>20</v>
      </c>
      <c r="E15" s="40">
        <f>VLOOKUP(B15,'Cronograma 2023'!$B$10:$E$116,4,0)</f>
        <v>45108</v>
      </c>
      <c r="F15" s="40">
        <f>VLOOKUP(B15,'Cronograma 2023'!$B$10:$F$116,5,0)</f>
        <v>45138</v>
      </c>
      <c r="G15" s="40">
        <f>VLOOKUP(B15,'Cronograma 2023'!$B$10:$G$116,6,0)</f>
        <v>45169</v>
      </c>
      <c r="H15" s="40">
        <f>VLOOKUP(B15,'Cronograma 2023'!$B$10:$H$116,7,0)</f>
        <v>45198</v>
      </c>
      <c r="I15" s="40">
        <f>VLOOKUP(B15,'Cronograma 2023'!$B$10:$I$116,8,0)</f>
        <v>45230</v>
      </c>
      <c r="J15" s="40">
        <f>VLOOKUP(B15,'Cronograma 2023'!$B$10:$J$116,9,0)</f>
        <v>45260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ADBD-4D6F-4C47-B51F-1AA89B948133}">
  <dimension ref="A1:R385"/>
  <sheetViews>
    <sheetView showGridLines="0" workbookViewId="0">
      <pane xSplit="1" ySplit="9" topLeftCell="B10" activePane="bottomRight" state="frozen"/>
      <selection activeCell="C24" sqref="C24"/>
      <selection pane="topRight" activeCell="C24" sqref="C24"/>
      <selection pane="bottomLeft" activeCell="C24" sqref="C24"/>
      <selection pane="bottomRight" activeCell="B20" sqref="B20"/>
    </sheetView>
  </sheetViews>
  <sheetFormatPr baseColWidth="10" defaultColWidth="12.54296875" defaultRowHeight="15" customHeight="1" zeroHeight="1"/>
  <cols>
    <col min="1" max="1" width="3.81640625" style="6" customWidth="1"/>
    <col min="2" max="2" width="56.54296875" style="12" customWidth="1"/>
    <col min="3" max="3" width="19.54296875" style="12" customWidth="1"/>
    <col min="4" max="4" width="22.54296875" style="12" customWidth="1"/>
    <col min="5" max="5" width="15.453125" style="10" customWidth="1"/>
    <col min="6" max="6" width="14.1796875" style="10" hidden="1" customWidth="1"/>
    <col min="7" max="7" width="14.54296875" style="10" hidden="1" customWidth="1"/>
    <col min="8" max="8" width="13.1796875" style="10" hidden="1" customWidth="1"/>
    <col min="9" max="9" width="17.453125" style="10" bestFit="1" customWidth="1"/>
    <col min="10" max="10" width="8.81640625" style="5" customWidth="1"/>
    <col min="11" max="11" width="20.54296875" style="5" bestFit="1" customWidth="1"/>
    <col min="12" max="12" width="16" style="5" bestFit="1" customWidth="1"/>
    <col min="13" max="14" width="12.54296875" style="5"/>
    <col min="15" max="15" width="20.54296875" style="5" bestFit="1" customWidth="1"/>
    <col min="16" max="17" width="16" style="5" bestFit="1" customWidth="1"/>
    <col min="18" max="16384" width="12.54296875" style="5"/>
  </cols>
  <sheetData>
    <row r="1" spans="1:18" ht="13.5" customHeight="1">
      <c r="A1" s="1"/>
      <c r="B1" s="67"/>
      <c r="C1" s="68"/>
      <c r="D1" s="68"/>
      <c r="E1" s="68"/>
      <c r="F1" s="68"/>
      <c r="G1" s="68"/>
      <c r="H1" s="68"/>
      <c r="I1" s="68"/>
      <c r="J1" s="2"/>
      <c r="K1" s="3"/>
      <c r="L1" s="2"/>
      <c r="M1" s="4"/>
      <c r="N1" s="2"/>
      <c r="O1" s="3"/>
      <c r="P1" s="2"/>
      <c r="Q1" s="2"/>
      <c r="R1" s="2"/>
    </row>
    <row r="2" spans="1:18" ht="10.5" customHeight="1">
      <c r="B2" s="67"/>
      <c r="C2" s="68"/>
      <c r="D2" s="68"/>
      <c r="E2" s="68"/>
      <c r="F2" s="68"/>
      <c r="G2" s="68"/>
      <c r="H2" s="68"/>
      <c r="I2" s="68"/>
      <c r="J2" s="2"/>
      <c r="K2" s="3"/>
      <c r="L2" s="2"/>
      <c r="M2" s="4"/>
      <c r="N2" s="2"/>
      <c r="O2" s="3"/>
      <c r="P2" s="2"/>
      <c r="Q2" s="2"/>
      <c r="R2" s="2"/>
    </row>
    <row r="3" spans="1:18" ht="12.75" customHeight="1">
      <c r="B3" s="67"/>
      <c r="C3" s="68"/>
      <c r="D3" s="68"/>
      <c r="E3" s="68"/>
      <c r="F3" s="68"/>
      <c r="G3" s="68"/>
      <c r="H3" s="68"/>
      <c r="I3" s="68"/>
      <c r="J3" s="2"/>
      <c r="K3" s="3"/>
      <c r="L3" s="2"/>
      <c r="M3" s="4"/>
      <c r="N3" s="2"/>
      <c r="O3" s="3"/>
      <c r="P3" s="2"/>
      <c r="Q3" s="2"/>
      <c r="R3" s="2"/>
    </row>
    <row r="4" spans="1:18" ht="12.75" customHeight="1">
      <c r="B4" s="67"/>
      <c r="C4" s="7"/>
      <c r="D4" s="8"/>
      <c r="E4" s="9"/>
      <c r="F4" s="9"/>
      <c r="H4" s="9"/>
      <c r="I4" s="9"/>
      <c r="J4" s="2"/>
      <c r="K4" s="8"/>
      <c r="L4" s="2"/>
      <c r="M4" s="4"/>
      <c r="N4" s="2"/>
      <c r="O4" s="3"/>
      <c r="P4" s="2"/>
      <c r="Q4" s="2"/>
      <c r="R4" s="2"/>
    </row>
    <row r="5" spans="1:18" ht="12.75" customHeight="1">
      <c r="B5" s="69" t="s">
        <v>0</v>
      </c>
      <c r="C5" s="69"/>
      <c r="D5" s="69"/>
      <c r="E5" s="69"/>
      <c r="F5" s="69"/>
      <c r="G5" s="69"/>
      <c r="H5" s="69"/>
      <c r="I5" s="69"/>
      <c r="J5" s="2"/>
      <c r="K5" s="3"/>
      <c r="L5" s="2"/>
      <c r="M5" s="4"/>
      <c r="N5" s="2"/>
      <c r="O5" s="3"/>
      <c r="P5" s="2"/>
      <c r="Q5" s="2"/>
      <c r="R5" s="2"/>
    </row>
    <row r="6" spans="1:18" ht="12.75" customHeight="1">
      <c r="B6" s="11"/>
      <c r="C6" s="11"/>
      <c r="J6" s="2"/>
      <c r="L6" s="2"/>
      <c r="M6" s="4"/>
      <c r="N6" s="2"/>
      <c r="O6" s="3"/>
      <c r="P6" s="2"/>
      <c r="Q6" s="2"/>
      <c r="R6" s="2"/>
    </row>
    <row r="7" spans="1:18" ht="12.75" customHeight="1">
      <c r="B7" s="13" t="s">
        <v>1</v>
      </c>
      <c r="C7" s="13"/>
      <c r="J7" s="2"/>
      <c r="K7" s="3"/>
      <c r="L7" s="2"/>
      <c r="M7" s="4"/>
      <c r="N7" s="2"/>
      <c r="O7" s="3"/>
      <c r="P7" s="2"/>
      <c r="Q7" s="2"/>
      <c r="R7" s="2"/>
    </row>
    <row r="8" spans="1:18" ht="12.75" customHeight="1" thickBot="1">
      <c r="J8" s="2"/>
      <c r="K8" s="3"/>
      <c r="L8" s="2"/>
      <c r="M8" s="4"/>
      <c r="N8" s="2"/>
      <c r="O8" s="3"/>
      <c r="P8" s="2"/>
      <c r="Q8" s="2"/>
      <c r="R8" s="2"/>
    </row>
    <row r="9" spans="1:18" s="10" customFormat="1" ht="16.5" customHeight="1" thickBot="1">
      <c r="A9" s="14"/>
      <c r="B9" s="15" t="s">
        <v>2</v>
      </c>
      <c r="C9" s="15" t="s">
        <v>3</v>
      </c>
      <c r="D9" s="15" t="s">
        <v>4</v>
      </c>
      <c r="E9" s="16" t="s">
        <v>5</v>
      </c>
      <c r="F9" s="16" t="s">
        <v>6</v>
      </c>
      <c r="G9" s="16" t="s">
        <v>7</v>
      </c>
      <c r="H9" s="16" t="s">
        <v>8</v>
      </c>
      <c r="I9" s="16" t="s">
        <v>9</v>
      </c>
      <c r="J9" s="17"/>
      <c r="K9" s="18"/>
      <c r="L9" s="17"/>
      <c r="M9" s="4"/>
      <c r="N9" s="17"/>
      <c r="O9" s="19"/>
      <c r="P9" s="17"/>
      <c r="Q9" s="17"/>
      <c r="R9" s="17"/>
    </row>
    <row r="10" spans="1:18" s="30" customFormat="1" ht="12.75" customHeight="1">
      <c r="A10" s="38" t="s">
        <v>10</v>
      </c>
      <c r="B10" s="21" t="s">
        <v>11</v>
      </c>
      <c r="C10" s="31" t="s">
        <v>12</v>
      </c>
      <c r="D10" s="21" t="s">
        <v>13</v>
      </c>
      <c r="E10" s="41">
        <v>44973</v>
      </c>
      <c r="F10" s="33">
        <v>45000</v>
      </c>
      <c r="G10" s="33">
        <v>45034</v>
      </c>
      <c r="H10" s="33">
        <v>45063</v>
      </c>
      <c r="I10" s="32" t="s">
        <v>14</v>
      </c>
      <c r="J10" s="22"/>
    </row>
    <row r="11" spans="1:18" s="30" customFormat="1" ht="12.75" customHeight="1">
      <c r="A11" s="38" t="s">
        <v>16</v>
      </c>
      <c r="B11" s="21" t="s">
        <v>15</v>
      </c>
      <c r="C11" s="31" t="s">
        <v>16</v>
      </c>
      <c r="D11" s="21" t="s">
        <v>17</v>
      </c>
      <c r="E11" s="41">
        <v>44974</v>
      </c>
      <c r="F11" s="33">
        <v>45007</v>
      </c>
      <c r="G11" s="33">
        <v>45035</v>
      </c>
      <c r="H11" s="33">
        <v>45065</v>
      </c>
      <c r="I11" s="32" t="s">
        <v>14</v>
      </c>
      <c r="J11" s="22"/>
    </row>
    <row r="12" spans="1:18" s="30" customFormat="1" ht="12.75" customHeight="1">
      <c r="A12" s="38" t="s">
        <v>19</v>
      </c>
      <c r="B12" s="21" t="s">
        <v>18</v>
      </c>
      <c r="C12" s="31" t="s">
        <v>19</v>
      </c>
      <c r="D12" s="21" t="s">
        <v>20</v>
      </c>
      <c r="E12" s="41">
        <v>44974</v>
      </c>
      <c r="F12" s="33">
        <v>45007</v>
      </c>
      <c r="G12" s="33">
        <v>45035</v>
      </c>
      <c r="H12" s="33">
        <v>45065</v>
      </c>
      <c r="I12" s="32" t="s">
        <v>14</v>
      </c>
      <c r="J12" s="22"/>
    </row>
    <row r="13" spans="1:18" s="30" customFormat="1" ht="12.75" customHeight="1">
      <c r="A13" s="38" t="s">
        <v>10</v>
      </c>
      <c r="B13" s="21" t="s">
        <v>21</v>
      </c>
      <c r="C13" s="31" t="s">
        <v>19</v>
      </c>
      <c r="D13" s="21" t="s">
        <v>22</v>
      </c>
      <c r="E13" s="41">
        <v>44974</v>
      </c>
      <c r="F13" s="33">
        <v>45001</v>
      </c>
      <c r="G13" s="33">
        <v>45035</v>
      </c>
      <c r="H13" s="33">
        <v>45064</v>
      </c>
      <c r="I13" s="32" t="s">
        <v>14</v>
      </c>
      <c r="J13" s="22"/>
    </row>
    <row r="14" spans="1:18" s="30" customFormat="1" ht="12.75" customHeight="1">
      <c r="A14" s="38" t="s">
        <v>74</v>
      </c>
      <c r="B14" s="21" t="s">
        <v>75</v>
      </c>
      <c r="C14" s="31" t="s">
        <v>27</v>
      </c>
      <c r="D14" s="21" t="s">
        <v>76</v>
      </c>
      <c r="E14" s="41">
        <v>44974</v>
      </c>
      <c r="F14" s="33">
        <v>45002</v>
      </c>
      <c r="G14" s="33">
        <v>45035</v>
      </c>
      <c r="H14" s="33">
        <v>45065</v>
      </c>
      <c r="I14" s="32" t="s">
        <v>77</v>
      </c>
      <c r="J14" s="22"/>
    </row>
    <row r="15" spans="1:18" s="30" customFormat="1" ht="12.75" customHeight="1">
      <c r="A15" s="38" t="s">
        <v>16</v>
      </c>
      <c r="B15" s="21" t="s">
        <v>32</v>
      </c>
      <c r="C15" s="31" t="s">
        <v>16</v>
      </c>
      <c r="D15" s="21" t="s">
        <v>17</v>
      </c>
      <c r="E15" s="41">
        <v>44977</v>
      </c>
      <c r="F15" s="33">
        <v>45002</v>
      </c>
      <c r="G15" s="33">
        <v>45035</v>
      </c>
      <c r="H15" s="33">
        <v>45065</v>
      </c>
      <c r="I15" s="32" t="s">
        <v>14</v>
      </c>
      <c r="J15" s="22"/>
    </row>
    <row r="16" spans="1:18" s="30" customFormat="1" ht="12.75" customHeight="1">
      <c r="A16" s="38" t="s">
        <v>10</v>
      </c>
      <c r="B16" s="21" t="s">
        <v>30</v>
      </c>
      <c r="C16" s="31" t="s">
        <v>12</v>
      </c>
      <c r="D16" s="21" t="s">
        <v>13</v>
      </c>
      <c r="E16" s="41">
        <v>44977</v>
      </c>
      <c r="F16" s="33">
        <v>45002</v>
      </c>
      <c r="G16" s="33">
        <v>45036</v>
      </c>
      <c r="H16" s="33">
        <v>45065</v>
      </c>
      <c r="I16" s="32" t="s">
        <v>31</v>
      </c>
      <c r="J16" s="22"/>
    </row>
    <row r="17" spans="1:10" s="30" customFormat="1" ht="12.75" customHeight="1">
      <c r="A17" s="38" t="s">
        <v>74</v>
      </c>
      <c r="B17" s="21" t="s">
        <v>78</v>
      </c>
      <c r="C17" s="31" t="s">
        <v>27</v>
      </c>
      <c r="D17" s="21" t="s">
        <v>79</v>
      </c>
      <c r="E17" s="41">
        <v>44977</v>
      </c>
      <c r="F17" s="33">
        <v>45006</v>
      </c>
      <c r="G17" s="33">
        <v>45037</v>
      </c>
      <c r="H17" s="33">
        <v>45069</v>
      </c>
      <c r="I17" s="32" t="s">
        <v>14</v>
      </c>
      <c r="J17" s="22"/>
    </row>
    <row r="18" spans="1:10" s="30" customFormat="1" ht="12.75" customHeight="1">
      <c r="A18" s="38" t="s">
        <v>74</v>
      </c>
      <c r="B18" s="21" t="s">
        <v>80</v>
      </c>
      <c r="C18" s="31" t="s">
        <v>27</v>
      </c>
      <c r="D18" s="21" t="s">
        <v>81</v>
      </c>
      <c r="E18" s="41">
        <v>44977</v>
      </c>
      <c r="F18" s="33">
        <v>45006</v>
      </c>
      <c r="G18" s="33">
        <v>45036</v>
      </c>
      <c r="H18" s="33">
        <v>45069</v>
      </c>
      <c r="I18" s="32" t="s">
        <v>14</v>
      </c>
      <c r="J18" s="22"/>
    </row>
    <row r="19" spans="1:10" s="30" customFormat="1" ht="12.75" customHeight="1">
      <c r="A19" s="38" t="s">
        <v>74</v>
      </c>
      <c r="B19" s="21" t="s">
        <v>26</v>
      </c>
      <c r="C19" s="31" t="s">
        <v>27</v>
      </c>
      <c r="D19" s="21" t="s">
        <v>28</v>
      </c>
      <c r="E19" s="41">
        <v>44977</v>
      </c>
      <c r="F19" s="33">
        <v>45008</v>
      </c>
      <c r="G19" s="33">
        <v>45036</v>
      </c>
      <c r="H19" s="33">
        <v>45069</v>
      </c>
      <c r="I19" s="32" t="s">
        <v>14</v>
      </c>
      <c r="J19" s="22"/>
    </row>
    <row r="20" spans="1:10" s="30" customFormat="1" ht="12.75" customHeight="1">
      <c r="A20" s="38" t="s">
        <v>34</v>
      </c>
      <c r="B20" s="21" t="s">
        <v>23</v>
      </c>
      <c r="C20" s="31" t="s">
        <v>24</v>
      </c>
      <c r="D20" s="21" t="s">
        <v>25</v>
      </c>
      <c r="E20" s="41">
        <v>44977</v>
      </c>
      <c r="F20" s="33">
        <v>45008</v>
      </c>
      <c r="G20" s="33">
        <v>45036</v>
      </c>
      <c r="H20" s="33">
        <v>45069</v>
      </c>
      <c r="I20" s="32" t="s">
        <v>14</v>
      </c>
      <c r="J20" s="22"/>
    </row>
    <row r="21" spans="1:10" s="30" customFormat="1" ht="12.75" customHeight="1">
      <c r="A21" s="38" t="s">
        <v>57</v>
      </c>
      <c r="B21" s="21" t="s">
        <v>47</v>
      </c>
      <c r="C21" s="31" t="s">
        <v>48</v>
      </c>
      <c r="D21" s="21" t="s">
        <v>49</v>
      </c>
      <c r="E21" s="41">
        <v>44978</v>
      </c>
      <c r="F21" s="33">
        <v>45009</v>
      </c>
      <c r="G21" s="33">
        <v>45037</v>
      </c>
      <c r="H21" s="33">
        <v>45070</v>
      </c>
      <c r="I21" s="32" t="s">
        <v>50</v>
      </c>
      <c r="J21" s="22"/>
    </row>
    <row r="22" spans="1:10" s="30" customFormat="1" ht="12.75" customHeight="1">
      <c r="A22" s="38" t="s">
        <v>177</v>
      </c>
      <c r="B22" s="21" t="s">
        <v>39</v>
      </c>
      <c r="C22" s="31" t="s">
        <v>40</v>
      </c>
      <c r="D22" s="21" t="s">
        <v>25</v>
      </c>
      <c r="E22" s="41">
        <v>44978</v>
      </c>
      <c r="F22" s="33">
        <v>45009</v>
      </c>
      <c r="G22" s="33">
        <v>45037</v>
      </c>
      <c r="H22" s="33">
        <v>45070</v>
      </c>
      <c r="I22" s="32" t="s">
        <v>170</v>
      </c>
      <c r="J22" s="22"/>
    </row>
    <row r="23" spans="1:10" s="30" customFormat="1" ht="12.75" customHeight="1">
      <c r="A23" s="38" t="s">
        <v>10</v>
      </c>
      <c r="B23" s="21" t="s">
        <v>38</v>
      </c>
      <c r="C23" s="31" t="s">
        <v>12</v>
      </c>
      <c r="D23" s="21" t="s">
        <v>13</v>
      </c>
      <c r="E23" s="41">
        <v>44978</v>
      </c>
      <c r="F23" s="33">
        <v>45006</v>
      </c>
      <c r="G23" s="33">
        <v>45037</v>
      </c>
      <c r="H23" s="33">
        <v>45069</v>
      </c>
      <c r="I23" s="32" t="s">
        <v>31</v>
      </c>
      <c r="J23" s="22"/>
    </row>
    <row r="24" spans="1:10" s="30" customFormat="1" ht="12.75" customHeight="1">
      <c r="A24" s="38" t="s">
        <v>74</v>
      </c>
      <c r="B24" s="21" t="s">
        <v>82</v>
      </c>
      <c r="C24" s="31" t="s">
        <v>27</v>
      </c>
      <c r="D24" s="21" t="s">
        <v>83</v>
      </c>
      <c r="E24" s="41">
        <v>44978</v>
      </c>
      <c r="F24" s="33">
        <v>45006</v>
      </c>
      <c r="G24" s="33">
        <v>45037</v>
      </c>
      <c r="H24" s="33">
        <v>45069</v>
      </c>
      <c r="I24" s="32" t="s">
        <v>14</v>
      </c>
      <c r="J24" s="22"/>
    </row>
    <row r="25" spans="1:10" s="30" customFormat="1" ht="12.75" customHeight="1">
      <c r="A25" s="38" t="s">
        <v>74</v>
      </c>
      <c r="B25" s="21" t="s">
        <v>84</v>
      </c>
      <c r="C25" s="31" t="s">
        <v>27</v>
      </c>
      <c r="D25" s="21" t="s">
        <v>76</v>
      </c>
      <c r="E25" s="41">
        <v>44978</v>
      </c>
      <c r="F25" s="33">
        <v>45007</v>
      </c>
      <c r="G25" s="33">
        <v>45040</v>
      </c>
      <c r="H25" s="33">
        <v>45070</v>
      </c>
      <c r="I25" s="32" t="s">
        <v>14</v>
      </c>
      <c r="J25" s="22"/>
    </row>
    <row r="26" spans="1:10" s="30" customFormat="1" ht="12.75" customHeight="1">
      <c r="A26" s="38" t="s">
        <v>86</v>
      </c>
      <c r="B26" s="21" t="s">
        <v>85</v>
      </c>
      <c r="C26" s="31" t="s">
        <v>86</v>
      </c>
      <c r="D26" s="21" t="s">
        <v>22</v>
      </c>
      <c r="E26" s="41">
        <v>44978</v>
      </c>
      <c r="F26" s="33">
        <v>45009</v>
      </c>
      <c r="G26" s="33">
        <v>45037</v>
      </c>
      <c r="H26" s="33">
        <v>45070</v>
      </c>
      <c r="I26" s="32" t="s">
        <v>14</v>
      </c>
      <c r="J26" s="22"/>
    </row>
    <row r="27" spans="1:10" s="30" customFormat="1" ht="12.75" customHeight="1">
      <c r="A27" s="38" t="s">
        <v>86</v>
      </c>
      <c r="B27" s="21" t="s">
        <v>87</v>
      </c>
      <c r="C27" s="31" t="s">
        <v>86</v>
      </c>
      <c r="D27" s="21" t="s">
        <v>22</v>
      </c>
      <c r="E27" s="41">
        <v>44978</v>
      </c>
      <c r="F27" s="33">
        <v>45009</v>
      </c>
      <c r="G27" s="33">
        <v>45037</v>
      </c>
      <c r="H27" s="33">
        <v>45070</v>
      </c>
      <c r="I27" s="32" t="s">
        <v>14</v>
      </c>
      <c r="J27" s="22"/>
    </row>
    <row r="28" spans="1:10" s="30" customFormat="1" ht="12.75" customHeight="1">
      <c r="A28" s="38" t="s">
        <v>16</v>
      </c>
      <c r="B28" s="21" t="s">
        <v>29</v>
      </c>
      <c r="C28" s="31" t="s">
        <v>16</v>
      </c>
      <c r="D28" s="21" t="s">
        <v>17</v>
      </c>
      <c r="E28" s="41">
        <v>44978</v>
      </c>
      <c r="F28" s="33">
        <v>45009</v>
      </c>
      <c r="G28" s="33">
        <v>45037</v>
      </c>
      <c r="H28" s="33">
        <v>45070</v>
      </c>
      <c r="I28" s="32" t="s">
        <v>14</v>
      </c>
      <c r="J28" s="22"/>
    </row>
    <row r="29" spans="1:10" s="30" customFormat="1" ht="12.75" customHeight="1">
      <c r="A29" s="38" t="s">
        <v>16</v>
      </c>
      <c r="B29" s="21" t="s">
        <v>137</v>
      </c>
      <c r="C29" s="31" t="s">
        <v>138</v>
      </c>
      <c r="D29" s="21" t="s">
        <v>139</v>
      </c>
      <c r="E29" s="41">
        <v>44978</v>
      </c>
      <c r="F29" s="33">
        <v>45009</v>
      </c>
      <c r="G29" s="33">
        <v>45037</v>
      </c>
      <c r="H29" s="33">
        <v>45070</v>
      </c>
      <c r="I29" s="32" t="s">
        <v>14</v>
      </c>
      <c r="J29" s="22"/>
    </row>
    <row r="30" spans="1:10" s="30" customFormat="1" ht="12.75" customHeight="1">
      <c r="A30" s="38" t="s">
        <v>74</v>
      </c>
      <c r="B30" s="21" t="s">
        <v>90</v>
      </c>
      <c r="C30" s="31" t="s">
        <v>27</v>
      </c>
      <c r="D30" s="21" t="s">
        <v>83</v>
      </c>
      <c r="E30" s="41">
        <v>44979</v>
      </c>
      <c r="F30" s="33">
        <v>45008</v>
      </c>
      <c r="G30" s="33">
        <v>45041</v>
      </c>
      <c r="H30" s="33">
        <v>45071</v>
      </c>
      <c r="I30" s="32" t="s">
        <v>14</v>
      </c>
      <c r="J30" s="22"/>
    </row>
    <row r="31" spans="1:10" s="30" customFormat="1" ht="12.75" customHeight="1">
      <c r="A31" s="38" t="s">
        <v>74</v>
      </c>
      <c r="B31" s="21" t="s">
        <v>92</v>
      </c>
      <c r="C31" s="31" t="s">
        <v>27</v>
      </c>
      <c r="D31" s="21" t="s">
        <v>93</v>
      </c>
      <c r="E31" s="41">
        <v>44979</v>
      </c>
      <c r="F31" s="33">
        <v>45008</v>
      </c>
      <c r="G31" s="33">
        <v>45039</v>
      </c>
      <c r="H31" s="33">
        <v>45069</v>
      </c>
      <c r="I31" s="32" t="s">
        <v>14</v>
      </c>
      <c r="J31" s="22"/>
    </row>
    <row r="32" spans="1:10" s="30" customFormat="1" ht="12.75" customHeight="1">
      <c r="A32" s="38" t="s">
        <v>57</v>
      </c>
      <c r="B32" s="21" t="s">
        <v>56</v>
      </c>
      <c r="C32" s="31" t="s">
        <v>57</v>
      </c>
      <c r="D32" s="21" t="s">
        <v>58</v>
      </c>
      <c r="E32" s="41">
        <v>44979</v>
      </c>
      <c r="F32" s="33">
        <v>45012</v>
      </c>
      <c r="G32" s="33">
        <v>45040</v>
      </c>
      <c r="H32" s="33">
        <v>45071</v>
      </c>
      <c r="I32" s="32" t="s">
        <v>14</v>
      </c>
      <c r="J32" s="22"/>
    </row>
    <row r="33" spans="1:10" s="30" customFormat="1" ht="12.75" customHeight="1">
      <c r="A33" s="38" t="s">
        <v>57</v>
      </c>
      <c r="B33" s="21" t="s">
        <v>59</v>
      </c>
      <c r="C33" s="31" t="s">
        <v>57</v>
      </c>
      <c r="D33" s="21" t="s">
        <v>58</v>
      </c>
      <c r="E33" s="41">
        <v>44979</v>
      </c>
      <c r="F33" s="33">
        <v>45012</v>
      </c>
      <c r="G33" s="33">
        <v>45040</v>
      </c>
      <c r="H33" s="33">
        <v>45071</v>
      </c>
      <c r="I33" s="32" t="s">
        <v>14</v>
      </c>
      <c r="J33" s="22"/>
    </row>
    <row r="34" spans="1:10" s="30" customFormat="1" ht="12.75" customHeight="1">
      <c r="A34" s="38" t="s">
        <v>57</v>
      </c>
      <c r="B34" s="21" t="s">
        <v>60</v>
      </c>
      <c r="C34" s="31" t="s">
        <v>57</v>
      </c>
      <c r="D34" s="21" t="s">
        <v>58</v>
      </c>
      <c r="E34" s="41">
        <v>44979</v>
      </c>
      <c r="F34" s="33">
        <v>45012</v>
      </c>
      <c r="G34" s="33">
        <v>45040</v>
      </c>
      <c r="H34" s="33">
        <v>45071</v>
      </c>
      <c r="I34" s="32" t="s">
        <v>14</v>
      </c>
      <c r="J34" s="22"/>
    </row>
    <row r="35" spans="1:10" s="30" customFormat="1" ht="12.75" customHeight="1">
      <c r="A35" s="38" t="s">
        <v>86</v>
      </c>
      <c r="B35" s="21" t="s">
        <v>88</v>
      </c>
      <c r="C35" s="31" t="s">
        <v>86</v>
      </c>
      <c r="D35" s="21" t="s">
        <v>22</v>
      </c>
      <c r="E35" s="41">
        <v>44979</v>
      </c>
      <c r="F35" s="33">
        <v>45012</v>
      </c>
      <c r="G35" s="33">
        <v>45040</v>
      </c>
      <c r="H35" s="33">
        <v>45071</v>
      </c>
      <c r="I35" s="32" t="s">
        <v>35</v>
      </c>
      <c r="J35" s="22"/>
    </row>
    <row r="36" spans="1:10" s="30" customFormat="1" ht="12.75" customHeight="1">
      <c r="A36" s="38" t="s">
        <v>16</v>
      </c>
      <c r="B36" s="21" t="s">
        <v>172</v>
      </c>
      <c r="C36" s="31" t="s">
        <v>16</v>
      </c>
      <c r="D36" s="21" t="s">
        <v>55</v>
      </c>
      <c r="E36" s="41">
        <v>44979</v>
      </c>
      <c r="F36" s="33">
        <v>45012</v>
      </c>
      <c r="G36" s="33">
        <v>45040</v>
      </c>
      <c r="H36" s="33">
        <v>45071</v>
      </c>
      <c r="I36" s="32" t="s">
        <v>35</v>
      </c>
      <c r="J36" s="22"/>
    </row>
    <row r="37" spans="1:10" s="30" customFormat="1" ht="12.75" customHeight="1">
      <c r="A37" s="38" t="s">
        <v>34</v>
      </c>
      <c r="B37" s="21" t="s">
        <v>89</v>
      </c>
      <c r="C37" s="31" t="s">
        <v>34</v>
      </c>
      <c r="D37" s="21" t="s">
        <v>171</v>
      </c>
      <c r="E37" s="41">
        <v>44979</v>
      </c>
      <c r="F37" s="33">
        <v>45012</v>
      </c>
      <c r="G37" s="33">
        <v>45040</v>
      </c>
      <c r="H37" s="33">
        <v>45071</v>
      </c>
      <c r="I37" s="32" t="s">
        <v>14</v>
      </c>
      <c r="J37" s="22"/>
    </row>
    <row r="38" spans="1:10" s="30" customFormat="1" ht="12.75" customHeight="1">
      <c r="A38" s="38" t="s">
        <v>34</v>
      </c>
      <c r="B38" s="21" t="s">
        <v>33</v>
      </c>
      <c r="C38" s="31" t="s">
        <v>34</v>
      </c>
      <c r="D38" s="21" t="s">
        <v>25</v>
      </c>
      <c r="E38" s="41">
        <v>44979</v>
      </c>
      <c r="F38" s="33">
        <v>45012</v>
      </c>
      <c r="G38" s="33">
        <v>45040</v>
      </c>
      <c r="H38" s="33">
        <v>45071</v>
      </c>
      <c r="I38" s="32" t="s">
        <v>35</v>
      </c>
      <c r="J38" s="22"/>
    </row>
    <row r="39" spans="1:10" s="30" customFormat="1" ht="12.75" customHeight="1">
      <c r="A39" s="38" t="s">
        <v>19</v>
      </c>
      <c r="B39" s="21" t="s">
        <v>36</v>
      </c>
      <c r="C39" s="31" t="s">
        <v>19</v>
      </c>
      <c r="D39" s="21" t="s">
        <v>22</v>
      </c>
      <c r="E39" s="41">
        <v>44979</v>
      </c>
      <c r="F39" s="33">
        <v>45012</v>
      </c>
      <c r="G39" s="33">
        <v>45040</v>
      </c>
      <c r="H39" s="33">
        <v>45071</v>
      </c>
      <c r="I39" s="32" t="s">
        <v>14</v>
      </c>
      <c r="J39" s="22"/>
    </row>
    <row r="40" spans="1:10" s="30" customFormat="1" ht="12.75" customHeight="1">
      <c r="A40" s="38" t="s">
        <v>34</v>
      </c>
      <c r="B40" s="21" t="s">
        <v>41</v>
      </c>
      <c r="C40" s="31" t="s">
        <v>34</v>
      </c>
      <c r="D40" s="21" t="s">
        <v>25</v>
      </c>
      <c r="E40" s="41">
        <v>44980</v>
      </c>
      <c r="F40" s="33">
        <v>45013</v>
      </c>
      <c r="G40" s="33">
        <v>45041</v>
      </c>
      <c r="H40" s="33">
        <v>45072</v>
      </c>
      <c r="I40" s="32" t="s">
        <v>14</v>
      </c>
      <c r="J40" s="22"/>
    </row>
    <row r="41" spans="1:10" s="30" customFormat="1" ht="12.75" customHeight="1">
      <c r="A41" s="38" t="s">
        <v>34</v>
      </c>
      <c r="B41" s="21" t="s">
        <v>42</v>
      </c>
      <c r="C41" s="31" t="s">
        <v>34</v>
      </c>
      <c r="D41" s="21" t="s">
        <v>25</v>
      </c>
      <c r="E41" s="41">
        <v>44980</v>
      </c>
      <c r="F41" s="33">
        <v>45013</v>
      </c>
      <c r="G41" s="33">
        <v>45041</v>
      </c>
      <c r="H41" s="33">
        <v>45072</v>
      </c>
      <c r="I41" s="32" t="s">
        <v>14</v>
      </c>
      <c r="J41" s="22"/>
    </row>
    <row r="42" spans="1:10" s="30" customFormat="1" ht="12.75" customHeight="1">
      <c r="A42" s="38" t="s">
        <v>74</v>
      </c>
      <c r="B42" s="21" t="s">
        <v>98</v>
      </c>
      <c r="C42" s="31" t="s">
        <v>27</v>
      </c>
      <c r="D42" s="21" t="s">
        <v>81</v>
      </c>
      <c r="E42" s="41">
        <v>44980</v>
      </c>
      <c r="F42" s="33">
        <v>45009</v>
      </c>
      <c r="G42" s="33">
        <v>45041</v>
      </c>
      <c r="H42" s="33">
        <v>45071</v>
      </c>
      <c r="I42" s="32" t="s">
        <v>14</v>
      </c>
      <c r="J42" s="22"/>
    </row>
    <row r="43" spans="1:10" s="30" customFormat="1" ht="12.75" customHeight="1">
      <c r="A43" s="38" t="s">
        <v>74</v>
      </c>
      <c r="B43" s="21" t="s">
        <v>99</v>
      </c>
      <c r="C43" s="31" t="s">
        <v>27</v>
      </c>
      <c r="D43" s="21" t="s">
        <v>93</v>
      </c>
      <c r="E43" s="41">
        <v>44980</v>
      </c>
      <c r="F43" s="33">
        <v>45009</v>
      </c>
      <c r="G43" s="33">
        <v>45040</v>
      </c>
      <c r="H43" s="33">
        <v>45070</v>
      </c>
      <c r="I43" s="32" t="s">
        <v>14</v>
      </c>
      <c r="J43" s="22"/>
    </row>
    <row r="44" spans="1:10" s="30" customFormat="1" ht="12.75" customHeight="1">
      <c r="A44" s="38" t="s">
        <v>74</v>
      </c>
      <c r="B44" s="21" t="s">
        <v>100</v>
      </c>
      <c r="C44" s="31" t="s">
        <v>27</v>
      </c>
      <c r="D44" s="21" t="s">
        <v>83</v>
      </c>
      <c r="E44" s="41">
        <v>44980</v>
      </c>
      <c r="F44" s="33">
        <v>45009</v>
      </c>
      <c r="G44" s="33">
        <v>45041</v>
      </c>
      <c r="H44" s="33">
        <v>45071</v>
      </c>
      <c r="I44" s="32" t="s">
        <v>14</v>
      </c>
      <c r="J44" s="22"/>
    </row>
    <row r="45" spans="1:10" s="30" customFormat="1" ht="12.75" customHeight="1">
      <c r="A45" s="38" t="s">
        <v>74</v>
      </c>
      <c r="B45" s="21" t="s">
        <v>101</v>
      </c>
      <c r="C45" s="31" t="s">
        <v>27</v>
      </c>
      <c r="D45" s="21" t="s">
        <v>83</v>
      </c>
      <c r="E45" s="33">
        <v>44980</v>
      </c>
      <c r="F45" s="33">
        <v>45009</v>
      </c>
      <c r="G45" s="33">
        <v>45041</v>
      </c>
      <c r="H45" s="33">
        <v>45071</v>
      </c>
      <c r="I45" s="32" t="s">
        <v>14</v>
      </c>
      <c r="J45" s="22"/>
    </row>
    <row r="46" spans="1:10" s="30" customFormat="1" ht="12.75" customHeight="1">
      <c r="A46" s="38" t="s">
        <v>74</v>
      </c>
      <c r="B46" s="21" t="s">
        <v>102</v>
      </c>
      <c r="C46" s="31" t="s">
        <v>27</v>
      </c>
      <c r="D46" s="21" t="s">
        <v>83</v>
      </c>
      <c r="E46" s="33">
        <v>44980</v>
      </c>
      <c r="F46" s="33">
        <v>45009</v>
      </c>
      <c r="G46" s="33">
        <v>45041</v>
      </c>
      <c r="H46" s="33">
        <v>45071</v>
      </c>
      <c r="I46" s="32" t="s">
        <v>14</v>
      </c>
      <c r="J46" s="22"/>
    </row>
    <row r="47" spans="1:10" s="30" customFormat="1" ht="12.75" customHeight="1">
      <c r="A47" s="38" t="s">
        <v>74</v>
      </c>
      <c r="B47" s="21" t="s">
        <v>103</v>
      </c>
      <c r="C47" s="31" t="s">
        <v>27</v>
      </c>
      <c r="D47" s="21" t="s">
        <v>83</v>
      </c>
      <c r="E47" s="33">
        <v>44980</v>
      </c>
      <c r="F47" s="33">
        <v>45009</v>
      </c>
      <c r="G47" s="33">
        <v>45041</v>
      </c>
      <c r="H47" s="33">
        <v>45071</v>
      </c>
      <c r="I47" s="32" t="s">
        <v>14</v>
      </c>
      <c r="J47" s="22"/>
    </row>
    <row r="48" spans="1:10" s="30" customFormat="1" ht="12.75" customHeight="1">
      <c r="A48" s="38" t="s">
        <v>74</v>
      </c>
      <c r="B48" s="21" t="s">
        <v>107</v>
      </c>
      <c r="C48" s="31" t="s">
        <v>19</v>
      </c>
      <c r="D48" s="21" t="s">
        <v>83</v>
      </c>
      <c r="E48" s="33">
        <v>44980</v>
      </c>
      <c r="F48" s="33">
        <v>45009</v>
      </c>
      <c r="G48" s="33">
        <v>45041</v>
      </c>
      <c r="H48" s="33">
        <v>45072</v>
      </c>
      <c r="I48" s="32" t="s">
        <v>14</v>
      </c>
      <c r="J48" s="22"/>
    </row>
    <row r="49" spans="1:18" s="30" customFormat="1" ht="12.75" customHeight="1">
      <c r="A49" s="38" t="s">
        <v>177</v>
      </c>
      <c r="B49" s="21" t="s">
        <v>43</v>
      </c>
      <c r="C49" s="31" t="s">
        <v>40</v>
      </c>
      <c r="D49" s="21" t="s">
        <v>25</v>
      </c>
      <c r="E49" s="33">
        <v>44980</v>
      </c>
      <c r="F49" s="33">
        <v>45013</v>
      </c>
      <c r="G49" s="33">
        <v>45041</v>
      </c>
      <c r="H49" s="33">
        <v>45072</v>
      </c>
      <c r="I49" s="32" t="s">
        <v>14</v>
      </c>
      <c r="J49" s="22"/>
    </row>
    <row r="50" spans="1:18" s="30" customFormat="1" ht="12.75" customHeight="1">
      <c r="A50" s="38" t="s">
        <v>177</v>
      </c>
      <c r="B50" s="21" t="s">
        <v>44</v>
      </c>
      <c r="C50" s="31" t="s">
        <v>66</v>
      </c>
      <c r="D50" s="21" t="s">
        <v>25</v>
      </c>
      <c r="E50" s="33">
        <v>44980</v>
      </c>
      <c r="F50" s="33">
        <v>45013</v>
      </c>
      <c r="G50" s="33">
        <v>45041</v>
      </c>
      <c r="H50" s="33">
        <v>45072</v>
      </c>
      <c r="I50" s="32" t="s">
        <v>14</v>
      </c>
      <c r="J50" s="22"/>
    </row>
    <row r="51" spans="1:18" s="30" customFormat="1" ht="12.75" customHeight="1">
      <c r="A51" s="38" t="s">
        <v>177</v>
      </c>
      <c r="B51" s="21" t="s">
        <v>45</v>
      </c>
      <c r="C51" s="31" t="s">
        <v>66</v>
      </c>
      <c r="D51" s="21" t="s">
        <v>25</v>
      </c>
      <c r="E51" s="33">
        <v>44980</v>
      </c>
      <c r="F51" s="33">
        <v>45013</v>
      </c>
      <c r="G51" s="33">
        <v>45041</v>
      </c>
      <c r="H51" s="33">
        <v>45072</v>
      </c>
      <c r="I51" s="32" t="s">
        <v>14</v>
      </c>
      <c r="J51" s="22"/>
    </row>
    <row r="52" spans="1:18" s="30" customFormat="1" ht="12.75" customHeight="1">
      <c r="A52" s="38" t="s">
        <v>174</v>
      </c>
      <c r="B52" s="21" t="s">
        <v>46</v>
      </c>
      <c r="C52" s="31" t="s">
        <v>40</v>
      </c>
      <c r="D52" s="21" t="s">
        <v>25</v>
      </c>
      <c r="E52" s="33">
        <v>44980</v>
      </c>
      <c r="F52" s="33">
        <v>45013</v>
      </c>
      <c r="G52" s="33">
        <v>45041</v>
      </c>
      <c r="H52" s="33">
        <v>45072</v>
      </c>
      <c r="I52" s="32" t="s">
        <v>14</v>
      </c>
      <c r="J52" s="22"/>
    </row>
    <row r="53" spans="1:18" s="30" customFormat="1" ht="12.75" customHeight="1">
      <c r="A53" s="38" t="s">
        <v>177</v>
      </c>
      <c r="B53" s="21" t="s">
        <v>51</v>
      </c>
      <c r="C53" s="31" t="s">
        <v>40</v>
      </c>
      <c r="D53" s="21" t="s">
        <v>25</v>
      </c>
      <c r="E53" s="33">
        <v>44980</v>
      </c>
      <c r="F53" s="33">
        <v>45013</v>
      </c>
      <c r="G53" s="33">
        <v>45041</v>
      </c>
      <c r="H53" s="33">
        <v>45072</v>
      </c>
      <c r="I53" s="32" t="s">
        <v>14</v>
      </c>
      <c r="J53" s="22"/>
    </row>
    <row r="54" spans="1:18" s="22" customFormat="1" ht="12.75" customHeight="1">
      <c r="A54" s="38" t="s">
        <v>177</v>
      </c>
      <c r="B54" s="21" t="s">
        <v>52</v>
      </c>
      <c r="C54" s="31" t="s">
        <v>40</v>
      </c>
      <c r="D54" s="21" t="s">
        <v>25</v>
      </c>
      <c r="E54" s="33">
        <v>44980</v>
      </c>
      <c r="F54" s="33">
        <v>45013</v>
      </c>
      <c r="G54" s="33">
        <v>45041</v>
      </c>
      <c r="H54" s="33">
        <v>45072</v>
      </c>
      <c r="I54" s="32" t="s">
        <v>14</v>
      </c>
      <c r="K54" s="24"/>
      <c r="L54" s="23"/>
      <c r="M54" s="25"/>
      <c r="N54" s="23"/>
      <c r="O54" s="24"/>
      <c r="P54" s="23"/>
      <c r="Q54" s="23"/>
      <c r="R54" s="23"/>
    </row>
    <row r="55" spans="1:18" s="30" customFormat="1" ht="12.75" customHeight="1">
      <c r="A55" s="38" t="s">
        <v>10</v>
      </c>
      <c r="B55" s="21" t="s">
        <v>53</v>
      </c>
      <c r="C55" s="31" t="s">
        <v>12</v>
      </c>
      <c r="D55" s="21" t="s">
        <v>13</v>
      </c>
      <c r="E55" s="33">
        <v>44980</v>
      </c>
      <c r="F55" s="33">
        <v>45008</v>
      </c>
      <c r="G55" s="33">
        <v>45041</v>
      </c>
      <c r="H55" s="33">
        <v>45071</v>
      </c>
      <c r="I55" s="32" t="s">
        <v>31</v>
      </c>
      <c r="J55" s="22"/>
    </row>
    <row r="56" spans="1:18" s="30" customFormat="1" ht="12.75" customHeight="1">
      <c r="A56" s="38" t="s">
        <v>86</v>
      </c>
      <c r="B56" s="21" t="s">
        <v>91</v>
      </c>
      <c r="C56" s="31" t="s">
        <v>86</v>
      </c>
      <c r="D56" s="21" t="s">
        <v>22</v>
      </c>
      <c r="E56" s="33">
        <v>44980</v>
      </c>
      <c r="F56" s="33">
        <v>45013</v>
      </c>
      <c r="G56" s="33">
        <v>45041</v>
      </c>
      <c r="H56" s="33">
        <v>45072</v>
      </c>
      <c r="I56" s="32" t="s">
        <v>14</v>
      </c>
      <c r="J56" s="22"/>
    </row>
    <row r="57" spans="1:18" s="30" customFormat="1" ht="12.75" customHeight="1">
      <c r="A57" s="38" t="s">
        <v>66</v>
      </c>
      <c r="B57" s="21" t="s">
        <v>94</v>
      </c>
      <c r="C57" s="31" t="s">
        <v>66</v>
      </c>
      <c r="D57" s="21" t="s">
        <v>25</v>
      </c>
      <c r="E57" s="33">
        <v>44980</v>
      </c>
      <c r="F57" s="33">
        <v>45013</v>
      </c>
      <c r="G57" s="33">
        <v>45041</v>
      </c>
      <c r="H57" s="33">
        <v>45072</v>
      </c>
      <c r="I57" s="32" t="s">
        <v>14</v>
      </c>
      <c r="J57" s="22"/>
    </row>
    <row r="58" spans="1:18" s="30" customFormat="1" ht="12.75" customHeight="1">
      <c r="A58" s="38" t="s">
        <v>16</v>
      </c>
      <c r="B58" s="21" t="s">
        <v>95</v>
      </c>
      <c r="C58" s="31" t="s">
        <v>96</v>
      </c>
      <c r="D58" s="21" t="s">
        <v>97</v>
      </c>
      <c r="E58" s="33">
        <v>44980</v>
      </c>
      <c r="F58" s="33">
        <v>45013</v>
      </c>
      <c r="G58" s="33">
        <v>45041</v>
      </c>
      <c r="H58" s="33">
        <v>45072</v>
      </c>
      <c r="I58" s="32" t="s">
        <v>14</v>
      </c>
      <c r="J58" s="22"/>
    </row>
    <row r="59" spans="1:18" s="30" customFormat="1" ht="12.75" customHeight="1">
      <c r="A59" s="38" t="s">
        <v>19</v>
      </c>
      <c r="B59" s="21" t="s">
        <v>191</v>
      </c>
      <c r="C59" s="31" t="s">
        <v>19</v>
      </c>
      <c r="D59" s="21" t="s">
        <v>73</v>
      </c>
      <c r="E59" s="33">
        <v>44981</v>
      </c>
      <c r="F59" s="33">
        <v>45014</v>
      </c>
      <c r="G59" s="33">
        <v>45042</v>
      </c>
      <c r="H59" s="33">
        <v>45075</v>
      </c>
      <c r="I59" s="32" t="s">
        <v>64</v>
      </c>
      <c r="J59" s="22"/>
    </row>
    <row r="60" spans="1:18" s="30" customFormat="1" ht="12.75" customHeight="1">
      <c r="A60" s="38" t="s">
        <v>34</v>
      </c>
      <c r="B60" s="21" t="s">
        <v>61</v>
      </c>
      <c r="C60" s="31" t="s">
        <v>24</v>
      </c>
      <c r="D60" s="21" t="s">
        <v>25</v>
      </c>
      <c r="E60" s="33">
        <v>44981</v>
      </c>
      <c r="F60" s="33">
        <v>45012</v>
      </c>
      <c r="G60" s="33">
        <v>45042</v>
      </c>
      <c r="H60" s="33">
        <v>45072</v>
      </c>
      <c r="I60" s="32" t="s">
        <v>31</v>
      </c>
      <c r="J60" s="22"/>
    </row>
    <row r="61" spans="1:18" s="30" customFormat="1" ht="12.75" customHeight="1">
      <c r="A61" s="38" t="s">
        <v>19</v>
      </c>
      <c r="B61" s="21" t="s">
        <v>104</v>
      </c>
      <c r="C61" s="31" t="s">
        <v>19</v>
      </c>
      <c r="D61" s="21" t="s">
        <v>22</v>
      </c>
      <c r="E61" s="33">
        <v>44981</v>
      </c>
      <c r="F61" s="33">
        <v>45014</v>
      </c>
      <c r="G61" s="33">
        <v>45042</v>
      </c>
      <c r="H61" s="33">
        <v>45075</v>
      </c>
      <c r="I61" s="32" t="s">
        <v>64</v>
      </c>
      <c r="J61" s="22"/>
    </row>
    <row r="62" spans="1:18" s="30" customFormat="1" ht="12.75" customHeight="1">
      <c r="A62" s="38" t="s">
        <v>16</v>
      </c>
      <c r="B62" s="21" t="s">
        <v>105</v>
      </c>
      <c r="C62" s="31" t="s">
        <v>16</v>
      </c>
      <c r="D62" s="21" t="s">
        <v>55</v>
      </c>
      <c r="E62" s="33">
        <v>44981</v>
      </c>
      <c r="F62" s="33">
        <v>45014</v>
      </c>
      <c r="G62" s="33">
        <v>45042</v>
      </c>
      <c r="H62" s="33">
        <v>45075</v>
      </c>
      <c r="I62" s="32" t="s">
        <v>37</v>
      </c>
      <c r="J62" s="22"/>
    </row>
    <row r="63" spans="1:18" s="30" customFormat="1" ht="12.75" customHeight="1">
      <c r="A63" s="38" t="s">
        <v>19</v>
      </c>
      <c r="B63" s="21" t="s">
        <v>106</v>
      </c>
      <c r="C63" s="31" t="s">
        <v>19</v>
      </c>
      <c r="D63" s="21" t="s">
        <v>178</v>
      </c>
      <c r="E63" s="33">
        <v>44981</v>
      </c>
      <c r="F63" s="33">
        <v>45014</v>
      </c>
      <c r="G63" s="33">
        <v>45042</v>
      </c>
      <c r="H63" s="33">
        <v>45075</v>
      </c>
      <c r="I63" s="32" t="s">
        <v>109</v>
      </c>
      <c r="J63" s="22"/>
    </row>
    <row r="64" spans="1:18" s="30" customFormat="1" ht="12.75" customHeight="1">
      <c r="A64" s="38" t="s">
        <v>74</v>
      </c>
      <c r="B64" s="21" t="s">
        <v>108</v>
      </c>
      <c r="C64" s="31" t="s">
        <v>19</v>
      </c>
      <c r="D64" s="21" t="s">
        <v>83</v>
      </c>
      <c r="E64" s="33">
        <v>44981</v>
      </c>
      <c r="F64" s="33">
        <v>45013</v>
      </c>
      <c r="G64" s="33">
        <v>45044</v>
      </c>
      <c r="H64" s="33">
        <v>45075</v>
      </c>
      <c r="I64" s="32" t="s">
        <v>109</v>
      </c>
      <c r="J64" s="22"/>
    </row>
    <row r="65" spans="1:10" s="30" customFormat="1" ht="12.75" customHeight="1">
      <c r="A65" s="38" t="s">
        <v>74</v>
      </c>
      <c r="B65" s="21" t="s">
        <v>110</v>
      </c>
      <c r="C65" s="31" t="s">
        <v>19</v>
      </c>
      <c r="D65" s="21" t="s">
        <v>83</v>
      </c>
      <c r="E65" s="33">
        <v>44981</v>
      </c>
      <c r="F65" s="33">
        <v>45014</v>
      </c>
      <c r="G65" s="33">
        <v>45042</v>
      </c>
      <c r="H65" s="33">
        <v>45075</v>
      </c>
      <c r="I65" s="32" t="s">
        <v>109</v>
      </c>
      <c r="J65" s="22"/>
    </row>
    <row r="66" spans="1:10" s="30" customFormat="1" ht="12.75" customHeight="1">
      <c r="A66" s="38" t="s">
        <v>19</v>
      </c>
      <c r="B66" s="21" t="s">
        <v>173</v>
      </c>
      <c r="C66" s="31" t="s">
        <v>19</v>
      </c>
      <c r="D66" s="21" t="s">
        <v>178</v>
      </c>
      <c r="E66" s="33">
        <v>44981</v>
      </c>
      <c r="F66" s="33">
        <v>45014</v>
      </c>
      <c r="G66" s="33">
        <v>45042</v>
      </c>
      <c r="H66" s="33">
        <v>45075</v>
      </c>
      <c r="I66" s="32" t="s">
        <v>14</v>
      </c>
      <c r="J66" s="22"/>
    </row>
    <row r="67" spans="1:10" s="30" customFormat="1" ht="12.75" customHeight="1">
      <c r="A67" s="38" t="s">
        <v>112</v>
      </c>
      <c r="B67" s="21" t="s">
        <v>111</v>
      </c>
      <c r="C67" s="31" t="s">
        <v>112</v>
      </c>
      <c r="D67" s="21" t="s">
        <v>20</v>
      </c>
      <c r="E67" s="33">
        <v>44984</v>
      </c>
      <c r="F67" s="33">
        <v>45015</v>
      </c>
      <c r="G67" s="33">
        <v>45043</v>
      </c>
      <c r="H67" s="33">
        <v>45076</v>
      </c>
      <c r="I67" s="32" t="s">
        <v>37</v>
      </c>
      <c r="J67" s="22"/>
    </row>
    <row r="68" spans="1:10" s="30" customFormat="1" ht="12.75" customHeight="1">
      <c r="A68" s="38" t="s">
        <v>114</v>
      </c>
      <c r="B68" s="21" t="s">
        <v>113</v>
      </c>
      <c r="C68" s="31" t="s">
        <v>114</v>
      </c>
      <c r="D68" s="21" t="s">
        <v>25</v>
      </c>
      <c r="E68" s="33">
        <v>44984</v>
      </c>
      <c r="F68" s="33">
        <v>45015</v>
      </c>
      <c r="G68" s="33">
        <v>45043</v>
      </c>
      <c r="H68" s="33">
        <v>45076</v>
      </c>
      <c r="I68" s="32"/>
      <c r="J68" s="22"/>
    </row>
    <row r="69" spans="1:10" s="30" customFormat="1" ht="12.75" customHeight="1">
      <c r="A69" s="38" t="s">
        <v>114</v>
      </c>
      <c r="B69" s="21" t="s">
        <v>115</v>
      </c>
      <c r="C69" s="31" t="s">
        <v>114</v>
      </c>
      <c r="D69" s="21" t="s">
        <v>25</v>
      </c>
      <c r="E69" s="33">
        <v>44984</v>
      </c>
      <c r="F69" s="33">
        <v>45016</v>
      </c>
      <c r="G69" s="33">
        <v>45044</v>
      </c>
      <c r="H69" s="33">
        <v>45077</v>
      </c>
      <c r="I69" s="32"/>
      <c r="J69" s="22"/>
    </row>
    <row r="70" spans="1:10" s="30" customFormat="1" ht="12.75" customHeight="1">
      <c r="A70" s="38" t="s">
        <v>66</v>
      </c>
      <c r="B70" s="21" t="s">
        <v>65</v>
      </c>
      <c r="C70" s="31" t="s">
        <v>66</v>
      </c>
      <c r="D70" s="21" t="s">
        <v>25</v>
      </c>
      <c r="E70" s="33">
        <v>44984</v>
      </c>
      <c r="F70" s="33">
        <v>45015</v>
      </c>
      <c r="G70" s="33">
        <v>45043</v>
      </c>
      <c r="H70" s="33">
        <v>45076</v>
      </c>
      <c r="I70" s="43" t="s">
        <v>35</v>
      </c>
      <c r="J70" s="22"/>
    </row>
    <row r="71" spans="1:10" s="30" customFormat="1" ht="12.75" customHeight="1">
      <c r="A71" s="38" t="s">
        <v>66</v>
      </c>
      <c r="B71" s="21" t="s">
        <v>69</v>
      </c>
      <c r="C71" s="31" t="s">
        <v>66</v>
      </c>
      <c r="D71" s="21" t="s">
        <v>25</v>
      </c>
      <c r="E71" s="33">
        <v>44984</v>
      </c>
      <c r="F71" s="33">
        <v>45015</v>
      </c>
      <c r="G71" s="33">
        <v>45043</v>
      </c>
      <c r="H71" s="33">
        <v>45076</v>
      </c>
      <c r="I71" s="32" t="s">
        <v>14</v>
      </c>
      <c r="J71" s="22"/>
    </row>
    <row r="72" spans="1:10" s="30" customFormat="1" ht="12.75" customHeight="1">
      <c r="A72" s="38" t="s">
        <v>34</v>
      </c>
      <c r="B72" s="21" t="s">
        <v>67</v>
      </c>
      <c r="C72" s="31" t="s">
        <v>34</v>
      </c>
      <c r="D72" s="21" t="s">
        <v>25</v>
      </c>
      <c r="E72" s="33">
        <v>44984</v>
      </c>
      <c r="F72" s="33">
        <v>45015</v>
      </c>
      <c r="G72" s="33">
        <v>45043</v>
      </c>
      <c r="H72" s="33">
        <v>45076</v>
      </c>
      <c r="I72" s="43" t="s">
        <v>35</v>
      </c>
      <c r="J72" s="22"/>
    </row>
    <row r="73" spans="1:10" s="30" customFormat="1" ht="12.75" customHeight="1">
      <c r="A73" s="38" t="s">
        <v>34</v>
      </c>
      <c r="B73" s="21" t="s">
        <v>68</v>
      </c>
      <c r="C73" s="31" t="s">
        <v>34</v>
      </c>
      <c r="D73" s="21" t="s">
        <v>25</v>
      </c>
      <c r="E73" s="33">
        <v>44984</v>
      </c>
      <c r="F73" s="33">
        <v>45015</v>
      </c>
      <c r="G73" s="33">
        <v>45043</v>
      </c>
      <c r="H73" s="33">
        <v>45076</v>
      </c>
      <c r="I73" s="32" t="s">
        <v>14</v>
      </c>
      <c r="J73" s="22"/>
    </row>
    <row r="74" spans="1:10" s="30" customFormat="1" ht="12.75" customHeight="1">
      <c r="A74" s="38" t="s">
        <v>177</v>
      </c>
      <c r="B74" s="21" t="s">
        <v>70</v>
      </c>
      <c r="C74" s="31" t="s">
        <v>40</v>
      </c>
      <c r="D74" s="21" t="s">
        <v>25</v>
      </c>
      <c r="E74" s="33">
        <v>44984</v>
      </c>
      <c r="F74" s="33">
        <v>45015</v>
      </c>
      <c r="G74" s="33">
        <v>45043</v>
      </c>
      <c r="H74" s="39">
        <v>45076</v>
      </c>
      <c r="I74" s="32" t="s">
        <v>14</v>
      </c>
      <c r="J74" s="22"/>
    </row>
    <row r="75" spans="1:10" s="30" customFormat="1" ht="12.75" customHeight="1">
      <c r="A75" s="38" t="s">
        <v>19</v>
      </c>
      <c r="B75" s="21" t="s">
        <v>116</v>
      </c>
      <c r="C75" s="31" t="s">
        <v>19</v>
      </c>
      <c r="D75" s="21" t="s">
        <v>20</v>
      </c>
      <c r="E75" s="33">
        <v>44985</v>
      </c>
      <c r="F75" s="33">
        <v>45016</v>
      </c>
      <c r="G75" s="33">
        <v>45044</v>
      </c>
      <c r="H75" s="33">
        <v>45077</v>
      </c>
      <c r="I75" s="32" t="s">
        <v>14</v>
      </c>
      <c r="J75" s="22"/>
    </row>
    <row r="76" spans="1:10" s="30" customFormat="1" ht="12.75" customHeight="1">
      <c r="A76" s="38" t="s">
        <v>112</v>
      </c>
      <c r="B76" s="21" t="s">
        <v>117</v>
      </c>
      <c r="C76" s="31" t="s">
        <v>112</v>
      </c>
      <c r="D76" s="21" t="s">
        <v>20</v>
      </c>
      <c r="E76" s="33">
        <v>44985</v>
      </c>
      <c r="F76" s="33">
        <v>45016</v>
      </c>
      <c r="G76" s="33">
        <v>45044</v>
      </c>
      <c r="H76" s="33">
        <v>45077</v>
      </c>
      <c r="I76" s="32" t="s">
        <v>14</v>
      </c>
      <c r="J76" s="22"/>
    </row>
    <row r="77" spans="1:10" s="30" customFormat="1" ht="12.75" customHeight="1">
      <c r="A77" s="38" t="s">
        <v>112</v>
      </c>
      <c r="B77" s="21" t="s">
        <v>118</v>
      </c>
      <c r="C77" s="31" t="s">
        <v>112</v>
      </c>
      <c r="D77" s="21" t="s">
        <v>20</v>
      </c>
      <c r="E77" s="33">
        <v>44985</v>
      </c>
      <c r="F77" s="33">
        <v>45016</v>
      </c>
      <c r="G77" s="33">
        <v>45044</v>
      </c>
      <c r="H77" s="33">
        <v>45077</v>
      </c>
      <c r="I77" s="32" t="s">
        <v>14</v>
      </c>
      <c r="J77" s="22"/>
    </row>
    <row r="78" spans="1:10" s="30" customFormat="1" ht="12.75" customHeight="1">
      <c r="A78" s="38" t="s">
        <v>112</v>
      </c>
      <c r="B78" s="21" t="s">
        <v>119</v>
      </c>
      <c r="C78" s="31" t="s">
        <v>112</v>
      </c>
      <c r="D78" s="21" t="s">
        <v>20</v>
      </c>
      <c r="E78" s="33">
        <v>44985</v>
      </c>
      <c r="F78" s="33">
        <v>45016</v>
      </c>
      <c r="G78" s="33">
        <v>45044</v>
      </c>
      <c r="H78" s="33">
        <v>45077</v>
      </c>
      <c r="I78" s="32" t="s">
        <v>14</v>
      </c>
      <c r="J78" s="22"/>
    </row>
    <row r="79" spans="1:10" s="30" customFormat="1" ht="12.75" customHeight="1">
      <c r="A79" s="38" t="s">
        <v>10</v>
      </c>
      <c r="B79" s="21" t="s">
        <v>71</v>
      </c>
      <c r="C79" s="31" t="s">
        <v>12</v>
      </c>
      <c r="D79" s="21" t="s">
        <v>13</v>
      </c>
      <c r="E79" s="33">
        <v>44986</v>
      </c>
      <c r="F79" s="33">
        <v>45019</v>
      </c>
      <c r="G79" s="33">
        <v>45048</v>
      </c>
      <c r="H79" s="33">
        <v>45078</v>
      </c>
      <c r="I79" s="32" t="s">
        <v>31</v>
      </c>
      <c r="J79" s="22"/>
    </row>
    <row r="80" spans="1:10" s="30" customFormat="1" ht="12.75" customHeight="1">
      <c r="A80" s="38" t="s">
        <v>19</v>
      </c>
      <c r="B80" s="21" t="s">
        <v>120</v>
      </c>
      <c r="C80" s="31" t="s">
        <v>19</v>
      </c>
      <c r="D80" s="21" t="s">
        <v>83</v>
      </c>
      <c r="E80" s="33">
        <v>44986</v>
      </c>
      <c r="F80" s="33">
        <v>45020</v>
      </c>
      <c r="G80" s="33">
        <v>45048</v>
      </c>
      <c r="H80" s="33">
        <v>45078</v>
      </c>
      <c r="I80" s="32" t="s">
        <v>121</v>
      </c>
      <c r="J80" s="22"/>
    </row>
    <row r="81" spans="1:10" s="30" customFormat="1" ht="12.75" customHeight="1">
      <c r="A81" s="38" t="s">
        <v>19</v>
      </c>
      <c r="B81" s="21" t="s">
        <v>122</v>
      </c>
      <c r="C81" s="31" t="s">
        <v>19</v>
      </c>
      <c r="D81" s="21" t="s">
        <v>22</v>
      </c>
      <c r="E81" s="33">
        <v>44986</v>
      </c>
      <c r="F81" s="33">
        <v>45019</v>
      </c>
      <c r="G81" s="33">
        <v>45048</v>
      </c>
      <c r="H81" s="33">
        <v>45078</v>
      </c>
      <c r="I81" s="32" t="s">
        <v>50</v>
      </c>
      <c r="J81" s="22"/>
    </row>
    <row r="82" spans="1:10" s="30" customFormat="1" ht="12.75" customHeight="1">
      <c r="A82" s="38" t="s">
        <v>19</v>
      </c>
      <c r="B82" s="21" t="s">
        <v>123</v>
      </c>
      <c r="C82" s="31" t="s">
        <v>19</v>
      </c>
      <c r="D82" s="21" t="s">
        <v>22</v>
      </c>
      <c r="E82" s="33">
        <v>44986</v>
      </c>
      <c r="F82" s="33">
        <v>45019</v>
      </c>
      <c r="G82" s="33">
        <v>45048</v>
      </c>
      <c r="H82" s="33">
        <v>45078</v>
      </c>
      <c r="I82" s="32" t="s">
        <v>50</v>
      </c>
      <c r="J82" s="22"/>
    </row>
    <row r="83" spans="1:10" s="30" customFormat="1" ht="12.75" customHeight="1">
      <c r="A83" s="38" t="s">
        <v>114</v>
      </c>
      <c r="B83" s="21" t="s">
        <v>141</v>
      </c>
      <c r="C83" s="31" t="s">
        <v>114</v>
      </c>
      <c r="D83" s="21" t="s">
        <v>25</v>
      </c>
      <c r="E83" s="33">
        <v>44986</v>
      </c>
      <c r="F83" s="33">
        <v>45019</v>
      </c>
      <c r="G83" s="33">
        <v>45048</v>
      </c>
      <c r="H83" s="33">
        <v>45078</v>
      </c>
      <c r="I83" s="43" t="s">
        <v>170</v>
      </c>
      <c r="J83" s="22"/>
    </row>
    <row r="84" spans="1:10" s="30" customFormat="1" ht="12.75" customHeight="1">
      <c r="A84" s="38" t="s">
        <v>114</v>
      </c>
      <c r="B84" s="21" t="s">
        <v>142</v>
      </c>
      <c r="C84" s="31" t="s">
        <v>114</v>
      </c>
      <c r="D84" s="21" t="s">
        <v>25</v>
      </c>
      <c r="E84" s="33">
        <v>44987</v>
      </c>
      <c r="F84" s="33">
        <v>45020</v>
      </c>
      <c r="G84" s="33">
        <v>45049</v>
      </c>
      <c r="H84" s="33">
        <v>45079</v>
      </c>
      <c r="I84" s="32" t="s">
        <v>143</v>
      </c>
      <c r="J84" s="22"/>
    </row>
    <row r="85" spans="1:10" s="30" customFormat="1" ht="12.75" customHeight="1">
      <c r="A85" s="38" t="s">
        <v>176</v>
      </c>
      <c r="B85" s="21" t="s">
        <v>147</v>
      </c>
      <c r="C85" s="31" t="s">
        <v>19</v>
      </c>
      <c r="D85" s="21" t="s">
        <v>22</v>
      </c>
      <c r="E85" s="33">
        <v>44987</v>
      </c>
      <c r="F85" s="33">
        <v>45020</v>
      </c>
      <c r="G85" s="33">
        <v>45049</v>
      </c>
      <c r="H85" s="33">
        <v>45079</v>
      </c>
      <c r="I85" s="32" t="s">
        <v>14</v>
      </c>
      <c r="J85" s="22"/>
    </row>
    <row r="86" spans="1:10" s="30" customFormat="1" ht="12.75" customHeight="1">
      <c r="A86" s="38" t="s">
        <v>19</v>
      </c>
      <c r="B86" s="21" t="s">
        <v>72</v>
      </c>
      <c r="C86" s="31" t="s">
        <v>19</v>
      </c>
      <c r="D86" s="21" t="s">
        <v>73</v>
      </c>
      <c r="E86" s="33">
        <v>44988</v>
      </c>
      <c r="F86" s="33">
        <v>45021</v>
      </c>
      <c r="G86" s="33">
        <v>45050</v>
      </c>
      <c r="H86" s="33">
        <v>45051</v>
      </c>
      <c r="I86" s="32" t="s">
        <v>14</v>
      </c>
      <c r="J86" s="22"/>
    </row>
    <row r="87" spans="1:10" s="30" customFormat="1" ht="12.75" customHeight="1">
      <c r="A87" s="38" t="s">
        <v>114</v>
      </c>
      <c r="B87" s="21" t="s">
        <v>144</v>
      </c>
      <c r="C87" s="31" t="s">
        <v>114</v>
      </c>
      <c r="D87" s="21" t="s">
        <v>25</v>
      </c>
      <c r="E87" s="33">
        <v>44988</v>
      </c>
      <c r="F87" s="33">
        <v>45021</v>
      </c>
      <c r="G87" s="33">
        <v>45050</v>
      </c>
      <c r="H87" s="33">
        <v>45082</v>
      </c>
      <c r="I87" s="32" t="s">
        <v>143</v>
      </c>
      <c r="J87" s="22"/>
    </row>
    <row r="88" spans="1:10" s="30" customFormat="1" ht="12.75" customHeight="1">
      <c r="A88" s="38" t="s">
        <v>174</v>
      </c>
      <c r="B88" s="21" t="s">
        <v>124</v>
      </c>
      <c r="C88" s="31" t="s">
        <v>66</v>
      </c>
      <c r="D88" s="21" t="s">
        <v>25</v>
      </c>
      <c r="E88" s="33">
        <v>44991</v>
      </c>
      <c r="F88" s="33">
        <v>45026</v>
      </c>
      <c r="G88" s="33">
        <v>45051</v>
      </c>
      <c r="H88" s="33">
        <v>45082</v>
      </c>
      <c r="I88" s="32" t="s">
        <v>14</v>
      </c>
      <c r="J88" s="22"/>
    </row>
    <row r="89" spans="1:10" s="22" customFormat="1" ht="12.75" customHeight="1">
      <c r="A89" s="38" t="s">
        <v>174</v>
      </c>
      <c r="B89" s="21" t="s">
        <v>125</v>
      </c>
      <c r="C89" s="31" t="s">
        <v>34</v>
      </c>
      <c r="D89" s="21" t="s">
        <v>25</v>
      </c>
      <c r="E89" s="33">
        <v>44991</v>
      </c>
      <c r="F89" s="33">
        <v>45026</v>
      </c>
      <c r="G89" s="33">
        <v>45051</v>
      </c>
      <c r="H89" s="33">
        <v>45082</v>
      </c>
      <c r="I89" s="32" t="s">
        <v>14</v>
      </c>
    </row>
    <row r="90" spans="1:10" s="30" customFormat="1" ht="12.75" customHeight="1">
      <c r="A90" s="38" t="s">
        <v>174</v>
      </c>
      <c r="B90" s="21" t="s">
        <v>126</v>
      </c>
      <c r="C90" s="31" t="s">
        <v>114</v>
      </c>
      <c r="D90" s="21" t="s">
        <v>25</v>
      </c>
      <c r="E90" s="33">
        <v>44991</v>
      </c>
      <c r="F90" s="33">
        <v>45026</v>
      </c>
      <c r="G90" s="33">
        <v>45051</v>
      </c>
      <c r="H90" s="33">
        <v>45082</v>
      </c>
      <c r="I90" s="32" t="s">
        <v>14</v>
      </c>
      <c r="J90" s="22"/>
    </row>
    <row r="91" spans="1:10" s="30" customFormat="1" ht="12.75" customHeight="1">
      <c r="A91" s="38" t="s">
        <v>74</v>
      </c>
      <c r="B91" s="21" t="s">
        <v>128</v>
      </c>
      <c r="C91" s="31" t="s">
        <v>19</v>
      </c>
      <c r="D91" s="21" t="s">
        <v>83</v>
      </c>
      <c r="E91" s="33">
        <v>44992</v>
      </c>
      <c r="F91" s="33">
        <v>45027</v>
      </c>
      <c r="G91" s="33">
        <v>45052</v>
      </c>
      <c r="H91" s="33">
        <v>45084</v>
      </c>
      <c r="I91" s="32" t="s">
        <v>14</v>
      </c>
      <c r="J91" s="22"/>
    </row>
    <row r="92" spans="1:10" s="30" customFormat="1" ht="12.75" customHeight="1">
      <c r="A92" s="38" t="s">
        <v>74</v>
      </c>
      <c r="B92" s="21" t="s">
        <v>129</v>
      </c>
      <c r="C92" s="31" t="s">
        <v>19</v>
      </c>
      <c r="D92" s="21" t="s">
        <v>130</v>
      </c>
      <c r="E92" s="33">
        <v>44992</v>
      </c>
      <c r="F92" s="33">
        <v>45027</v>
      </c>
      <c r="G92" s="33">
        <v>45083</v>
      </c>
      <c r="H92" s="33">
        <v>45084</v>
      </c>
      <c r="I92" s="32" t="s">
        <v>14</v>
      </c>
      <c r="J92" s="22"/>
    </row>
    <row r="93" spans="1:10" s="30" customFormat="1" ht="12.75" customHeight="1">
      <c r="A93" s="38" t="s">
        <v>176</v>
      </c>
      <c r="B93" s="21" t="s">
        <v>148</v>
      </c>
      <c r="C93" s="31" t="s">
        <v>149</v>
      </c>
      <c r="D93" s="21" t="s">
        <v>150</v>
      </c>
      <c r="E93" s="33">
        <v>44992</v>
      </c>
      <c r="F93" s="33">
        <v>45027</v>
      </c>
      <c r="G93" s="33">
        <v>45054</v>
      </c>
      <c r="H93" s="33">
        <v>45084</v>
      </c>
      <c r="I93" s="32" t="s">
        <v>14</v>
      </c>
      <c r="J93" s="22"/>
    </row>
    <row r="94" spans="1:10" s="30" customFormat="1" ht="12.75" customHeight="1">
      <c r="A94" s="38" t="s">
        <v>174</v>
      </c>
      <c r="B94" s="21" t="s">
        <v>127</v>
      </c>
      <c r="C94" s="31" t="s">
        <v>40</v>
      </c>
      <c r="D94" s="21" t="s">
        <v>25</v>
      </c>
      <c r="E94" s="33">
        <v>44993</v>
      </c>
      <c r="F94" s="33">
        <v>45028</v>
      </c>
      <c r="G94" s="33">
        <v>45055</v>
      </c>
      <c r="H94" s="33">
        <v>45085</v>
      </c>
      <c r="I94" s="32" t="s">
        <v>14</v>
      </c>
      <c r="J94" s="22"/>
    </row>
    <row r="95" spans="1:10" s="22" customFormat="1" ht="12.75" customHeight="1">
      <c r="A95" s="38" t="s">
        <v>174</v>
      </c>
      <c r="B95" s="21" t="s">
        <v>131</v>
      </c>
      <c r="C95" s="31" t="s">
        <v>66</v>
      </c>
      <c r="D95" s="21" t="s">
        <v>28</v>
      </c>
      <c r="E95" s="33">
        <v>44994</v>
      </c>
      <c r="F95" s="33">
        <v>45029</v>
      </c>
      <c r="G95" s="33">
        <v>45056</v>
      </c>
      <c r="H95" s="33">
        <v>45086</v>
      </c>
      <c r="I95" s="32" t="s">
        <v>14</v>
      </c>
    </row>
    <row r="96" spans="1:10" s="22" customFormat="1" ht="19.5" customHeight="1">
      <c r="A96" s="38" t="s">
        <v>174</v>
      </c>
      <c r="B96" s="21" t="s">
        <v>132</v>
      </c>
      <c r="C96" s="21" t="s">
        <v>34</v>
      </c>
      <c r="D96" s="21" t="s">
        <v>73</v>
      </c>
      <c r="E96" s="33">
        <v>44994</v>
      </c>
      <c r="F96" s="33">
        <v>45029</v>
      </c>
      <c r="G96" s="33">
        <v>45056</v>
      </c>
      <c r="H96" s="33">
        <v>45086</v>
      </c>
      <c r="I96" s="32" t="s">
        <v>14</v>
      </c>
    </row>
    <row r="97" spans="1:18" s="22" customFormat="1" ht="12.75" customHeight="1">
      <c r="A97" s="38" t="s">
        <v>174</v>
      </c>
      <c r="B97" s="21" t="s">
        <v>133</v>
      </c>
      <c r="C97" s="31" t="s">
        <v>114</v>
      </c>
      <c r="D97" s="21" t="s">
        <v>134</v>
      </c>
      <c r="E97" s="33">
        <v>44994</v>
      </c>
      <c r="F97" s="33">
        <v>45029</v>
      </c>
      <c r="G97" s="33">
        <v>45056</v>
      </c>
      <c r="H97" s="33">
        <v>45086</v>
      </c>
      <c r="I97" s="32" t="s">
        <v>14</v>
      </c>
    </row>
    <row r="98" spans="1:18" s="22" customFormat="1" ht="12.75" customHeight="1">
      <c r="A98" s="38" t="s">
        <v>174</v>
      </c>
      <c r="B98" s="21" t="s">
        <v>135</v>
      </c>
      <c r="C98" s="31" t="s">
        <v>40</v>
      </c>
      <c r="D98" s="21" t="s">
        <v>28</v>
      </c>
      <c r="E98" s="33">
        <v>44994</v>
      </c>
      <c r="F98" s="33">
        <v>45029</v>
      </c>
      <c r="G98" s="33">
        <v>45056</v>
      </c>
      <c r="H98" s="33">
        <v>45086</v>
      </c>
      <c r="I98" s="32" t="s">
        <v>14</v>
      </c>
    </row>
    <row r="99" spans="1:18" s="22" customFormat="1" ht="12.75" customHeight="1">
      <c r="A99" s="38" t="s">
        <v>174</v>
      </c>
      <c r="B99" s="21" t="s">
        <v>136</v>
      </c>
      <c r="C99" s="31" t="s">
        <v>27</v>
      </c>
      <c r="D99" s="21" t="s">
        <v>83</v>
      </c>
      <c r="E99" s="33">
        <v>44994</v>
      </c>
      <c r="F99" s="33">
        <v>45029</v>
      </c>
      <c r="G99" s="33">
        <v>45056</v>
      </c>
      <c r="H99" s="33">
        <v>45086</v>
      </c>
      <c r="I99" s="32" t="s">
        <v>14</v>
      </c>
    </row>
    <row r="100" spans="1:18" s="22" customFormat="1" ht="12.75" customHeight="1">
      <c r="A100" s="38" t="s">
        <v>176</v>
      </c>
      <c r="B100" s="21" t="s">
        <v>151</v>
      </c>
      <c r="C100" s="31" t="s">
        <v>152</v>
      </c>
      <c r="D100" s="21" t="s">
        <v>28</v>
      </c>
      <c r="E100" s="33">
        <v>44994</v>
      </c>
      <c r="F100" s="33">
        <v>45029</v>
      </c>
      <c r="G100" s="33">
        <v>45056</v>
      </c>
      <c r="H100" s="33">
        <v>45086</v>
      </c>
      <c r="I100" s="32" t="s">
        <v>14</v>
      </c>
    </row>
    <row r="101" spans="1:18" s="30" customFormat="1" ht="12.75" customHeight="1">
      <c r="A101" s="38" t="s">
        <v>176</v>
      </c>
      <c r="B101" s="21" t="s">
        <v>151</v>
      </c>
      <c r="C101" s="31" t="s">
        <v>153</v>
      </c>
      <c r="D101" s="21" t="s">
        <v>73</v>
      </c>
      <c r="E101" s="33">
        <v>44994</v>
      </c>
      <c r="F101" s="33">
        <v>45029</v>
      </c>
      <c r="G101" s="33">
        <v>45056</v>
      </c>
      <c r="H101" s="33">
        <v>45086</v>
      </c>
      <c r="I101" s="32" t="s">
        <v>14</v>
      </c>
      <c r="J101" s="22"/>
    </row>
    <row r="102" spans="1:18" s="30" customFormat="1" ht="12.75" customHeight="1">
      <c r="A102" s="38" t="s">
        <v>114</v>
      </c>
      <c r="B102" s="21" t="s">
        <v>145</v>
      </c>
      <c r="C102" s="31" t="s">
        <v>114</v>
      </c>
      <c r="D102" s="21" t="s">
        <v>25</v>
      </c>
      <c r="E102" s="33">
        <v>44998</v>
      </c>
      <c r="F102" s="33">
        <v>45033</v>
      </c>
      <c r="G102" s="33">
        <v>45058</v>
      </c>
      <c r="H102" s="33">
        <v>45091</v>
      </c>
      <c r="I102" s="32" t="s">
        <v>143</v>
      </c>
      <c r="J102" s="22"/>
    </row>
    <row r="103" spans="1:18" s="30" customFormat="1" ht="12.75" customHeight="1">
      <c r="A103" s="38" t="s">
        <v>114</v>
      </c>
      <c r="B103" s="21" t="s">
        <v>146</v>
      </c>
      <c r="C103" s="31" t="s">
        <v>114</v>
      </c>
      <c r="D103" s="21" t="s">
        <v>25</v>
      </c>
      <c r="E103" s="33">
        <v>44998</v>
      </c>
      <c r="F103" s="33">
        <v>45033</v>
      </c>
      <c r="G103" s="33">
        <v>45058</v>
      </c>
      <c r="H103" s="33">
        <v>45091</v>
      </c>
      <c r="I103" s="32" t="s">
        <v>143</v>
      </c>
      <c r="J103" s="22"/>
    </row>
    <row r="104" spans="1:18" s="30" customFormat="1" ht="12.75" customHeight="1">
      <c r="A104" s="38" t="s">
        <v>176</v>
      </c>
      <c r="B104" s="21" t="s">
        <v>154</v>
      </c>
      <c r="C104" s="31" t="s">
        <v>19</v>
      </c>
      <c r="D104" s="21" t="s">
        <v>22</v>
      </c>
      <c r="E104" s="33">
        <v>44999</v>
      </c>
      <c r="F104" s="33">
        <v>45034</v>
      </c>
      <c r="G104" s="33">
        <v>45061</v>
      </c>
      <c r="H104" s="33">
        <v>45092</v>
      </c>
      <c r="I104" s="32" t="s">
        <v>14</v>
      </c>
      <c r="J104" s="22"/>
    </row>
    <row r="105" spans="1:18" s="30" customFormat="1" ht="12.75" customHeight="1">
      <c r="A105" s="38" t="s">
        <v>174</v>
      </c>
      <c r="B105" s="21" t="s">
        <v>175</v>
      </c>
      <c r="C105" s="31" t="s">
        <v>19</v>
      </c>
      <c r="D105" s="21" t="s">
        <v>63</v>
      </c>
      <c r="E105" s="33">
        <v>45000</v>
      </c>
      <c r="F105" s="33">
        <v>45035</v>
      </c>
      <c r="G105" s="33">
        <v>45062</v>
      </c>
      <c r="H105" s="33">
        <v>45093</v>
      </c>
      <c r="I105" s="32" t="s">
        <v>14</v>
      </c>
      <c r="J105" s="22"/>
    </row>
    <row r="106" spans="1:18" ht="15.75" customHeight="1">
      <c r="J106" s="22"/>
      <c r="K106" s="3"/>
      <c r="L106" s="2"/>
      <c r="M106" s="4"/>
      <c r="N106" s="2"/>
      <c r="O106" s="3"/>
      <c r="P106" s="2"/>
      <c r="Q106" s="2"/>
      <c r="R106" s="2"/>
    </row>
    <row r="107" spans="1:18" ht="15.75" customHeight="1">
      <c r="J107" s="22"/>
      <c r="K107" s="3"/>
      <c r="L107" s="2"/>
      <c r="M107" s="4"/>
      <c r="N107" s="2"/>
      <c r="O107" s="3"/>
      <c r="P107" s="2"/>
      <c r="Q107" s="2"/>
      <c r="R107" s="2"/>
    </row>
    <row r="108" spans="1:18" ht="15.75" customHeight="1">
      <c r="J108" s="22"/>
      <c r="K108" s="3"/>
      <c r="L108" s="2"/>
      <c r="M108" s="4"/>
      <c r="N108" s="2"/>
      <c r="O108" s="3"/>
      <c r="P108" s="2"/>
      <c r="Q108" s="2"/>
      <c r="R108" s="2"/>
    </row>
    <row r="109" spans="1:18" ht="15.75" customHeight="1">
      <c r="J109" s="22"/>
      <c r="K109" s="3"/>
      <c r="L109" s="2"/>
      <c r="M109" s="4"/>
      <c r="N109" s="2"/>
      <c r="O109" s="3"/>
      <c r="P109" s="2"/>
      <c r="Q109" s="2"/>
      <c r="R109" s="2"/>
    </row>
    <row r="110" spans="1:18" ht="15.75" customHeight="1">
      <c r="J110" s="22"/>
      <c r="K110" s="3"/>
      <c r="L110" s="2"/>
      <c r="M110" s="4"/>
      <c r="N110" s="2"/>
      <c r="O110" s="3"/>
      <c r="P110" s="2"/>
      <c r="Q110" s="2"/>
      <c r="R110" s="2"/>
    </row>
    <row r="111" spans="1:18" ht="15.75" customHeight="1">
      <c r="J111" s="22"/>
      <c r="K111" s="3"/>
      <c r="L111" s="2"/>
      <c r="M111" s="4"/>
      <c r="N111" s="2"/>
      <c r="O111" s="3"/>
      <c r="P111" s="2"/>
      <c r="Q111" s="2"/>
      <c r="R111" s="2"/>
    </row>
    <row r="112" spans="1:18" ht="15.75" customHeight="1">
      <c r="J112" s="22"/>
      <c r="K112" s="3"/>
      <c r="L112" s="2"/>
      <c r="M112" s="4"/>
      <c r="N112" s="2"/>
      <c r="O112" s="3"/>
      <c r="P112" s="2"/>
      <c r="Q112" s="2"/>
      <c r="R112" s="2"/>
    </row>
    <row r="113" spans="10:18" ht="15.75" customHeight="1">
      <c r="J113" s="22"/>
      <c r="K113" s="3"/>
      <c r="L113" s="2"/>
      <c r="M113" s="4"/>
      <c r="N113" s="2"/>
      <c r="O113" s="3"/>
      <c r="P113" s="2"/>
      <c r="Q113" s="2"/>
      <c r="R113" s="2"/>
    </row>
    <row r="114" spans="10:18" ht="15.75" customHeight="1">
      <c r="J114" s="22"/>
      <c r="K114" s="3"/>
      <c r="L114" s="2"/>
      <c r="M114" s="4"/>
      <c r="N114" s="2"/>
      <c r="O114" s="3"/>
      <c r="P114" s="2"/>
      <c r="Q114" s="2"/>
      <c r="R114" s="2"/>
    </row>
    <row r="115" spans="10:18" ht="15.75" customHeight="1">
      <c r="J115" s="22"/>
      <c r="K115" s="3"/>
      <c r="L115" s="2"/>
      <c r="M115" s="4"/>
      <c r="N115" s="2"/>
      <c r="O115" s="3"/>
      <c r="P115" s="2"/>
      <c r="Q115" s="2"/>
      <c r="R115" s="2"/>
    </row>
    <row r="116" spans="10:18" ht="15.75" customHeight="1">
      <c r="J116" s="22"/>
      <c r="K116" s="3"/>
      <c r="L116" s="2"/>
      <c r="M116" s="4"/>
      <c r="N116" s="2"/>
      <c r="O116" s="3"/>
      <c r="P116" s="2"/>
      <c r="Q116" s="2"/>
      <c r="R116" s="2"/>
    </row>
    <row r="117" spans="10:18" ht="15.75" customHeight="1">
      <c r="J117" s="22"/>
      <c r="K117" s="3"/>
      <c r="L117" s="2"/>
      <c r="M117" s="4"/>
      <c r="N117" s="2"/>
      <c r="O117" s="3"/>
      <c r="P117" s="2"/>
      <c r="Q117" s="2"/>
      <c r="R117" s="2"/>
    </row>
    <row r="118" spans="10:18" ht="15.75" customHeight="1">
      <c r="J118" s="22"/>
      <c r="K118" s="3"/>
      <c r="L118" s="2"/>
      <c r="M118" s="4"/>
      <c r="N118" s="2"/>
      <c r="O118" s="3"/>
      <c r="P118" s="2"/>
      <c r="Q118" s="2"/>
      <c r="R118" s="2"/>
    </row>
    <row r="119" spans="10:18" ht="15.75" customHeight="1">
      <c r="J119" s="22"/>
      <c r="K119" s="3"/>
      <c r="L119" s="2"/>
      <c r="M119" s="4"/>
      <c r="N119" s="2"/>
      <c r="O119" s="3"/>
      <c r="P119" s="2"/>
      <c r="Q119" s="2"/>
      <c r="R119" s="2"/>
    </row>
    <row r="120" spans="10:18" ht="15.75" customHeight="1">
      <c r="J120" s="22"/>
      <c r="K120" s="3"/>
      <c r="L120" s="2"/>
      <c r="M120" s="4"/>
      <c r="N120" s="2"/>
      <c r="O120" s="3"/>
      <c r="P120" s="2"/>
      <c r="Q120" s="2"/>
      <c r="R120" s="2"/>
    </row>
    <row r="121" spans="10:18" ht="15.75" customHeight="1">
      <c r="J121" s="22"/>
      <c r="K121" s="3"/>
      <c r="L121" s="2"/>
      <c r="M121" s="4"/>
      <c r="N121" s="2"/>
      <c r="O121" s="3"/>
      <c r="P121" s="2"/>
      <c r="Q121" s="2"/>
      <c r="R121" s="2"/>
    </row>
    <row r="122" spans="10:18" ht="15.75" customHeight="1">
      <c r="J122" s="22"/>
      <c r="K122" s="3"/>
      <c r="L122" s="2"/>
      <c r="M122" s="4"/>
      <c r="N122" s="2"/>
      <c r="O122" s="3"/>
      <c r="P122" s="2"/>
      <c r="Q122" s="2"/>
      <c r="R122" s="2"/>
    </row>
    <row r="123" spans="10:18" ht="15.75" customHeight="1">
      <c r="J123" s="22"/>
      <c r="K123" s="3"/>
      <c r="L123" s="2"/>
      <c r="M123" s="4"/>
      <c r="N123" s="2"/>
      <c r="O123" s="3"/>
      <c r="P123" s="2"/>
      <c r="Q123" s="2"/>
      <c r="R123" s="2"/>
    </row>
    <row r="124" spans="10:18" ht="15.75" customHeight="1">
      <c r="J124" s="22"/>
      <c r="K124" s="3"/>
      <c r="L124" s="2"/>
      <c r="M124" s="4"/>
      <c r="N124" s="2"/>
      <c r="O124" s="3"/>
      <c r="P124" s="2"/>
      <c r="Q124" s="2"/>
      <c r="R124" s="2"/>
    </row>
    <row r="125" spans="10:18" ht="15.75" customHeight="1">
      <c r="J125" s="22"/>
      <c r="K125" s="3"/>
      <c r="L125" s="2"/>
      <c r="M125" s="4"/>
      <c r="N125" s="2"/>
      <c r="O125" s="3"/>
      <c r="P125" s="2"/>
      <c r="Q125" s="2"/>
      <c r="R125" s="2"/>
    </row>
    <row r="126" spans="10:18" ht="15.75" customHeight="1">
      <c r="J126" s="22"/>
      <c r="K126" s="3"/>
      <c r="L126" s="2"/>
      <c r="M126" s="4"/>
      <c r="N126" s="2"/>
      <c r="O126" s="3"/>
      <c r="P126" s="2"/>
      <c r="Q126" s="2"/>
      <c r="R126" s="2"/>
    </row>
    <row r="127" spans="10:18" ht="15.75" customHeight="1">
      <c r="J127" s="22"/>
      <c r="K127" s="3"/>
      <c r="L127" s="2"/>
      <c r="M127" s="4"/>
      <c r="N127" s="2"/>
      <c r="O127" s="3"/>
      <c r="P127" s="2"/>
      <c r="Q127" s="2"/>
      <c r="R127" s="2"/>
    </row>
    <row r="128" spans="10:18" ht="15.75" customHeight="1">
      <c r="J128" s="22"/>
      <c r="K128" s="3"/>
      <c r="L128" s="2"/>
      <c r="M128" s="4"/>
      <c r="N128" s="2"/>
      <c r="O128" s="3"/>
      <c r="P128" s="2"/>
      <c r="Q128" s="2"/>
      <c r="R128" s="2"/>
    </row>
    <row r="129" spans="9:18" ht="15.75" customHeight="1">
      <c r="J129" s="2"/>
      <c r="K129" s="3"/>
      <c r="L129" s="2"/>
      <c r="M129" s="4"/>
      <c r="N129" s="2"/>
      <c r="O129" s="3"/>
      <c r="P129" s="2"/>
      <c r="Q129" s="2"/>
      <c r="R129" s="2"/>
    </row>
    <row r="130" spans="9:18" ht="15.75" customHeight="1">
      <c r="J130" s="2"/>
      <c r="K130" s="3"/>
      <c r="L130" s="2"/>
      <c r="M130" s="4"/>
      <c r="N130" s="2"/>
      <c r="O130" s="3"/>
      <c r="P130" s="2"/>
      <c r="Q130" s="2"/>
      <c r="R130" s="2"/>
    </row>
    <row r="131" spans="9:18" ht="15.75" customHeight="1">
      <c r="J131" s="2"/>
      <c r="K131" s="3"/>
      <c r="L131" s="2"/>
      <c r="M131" s="4"/>
      <c r="N131" s="2"/>
      <c r="O131" s="3"/>
      <c r="P131" s="2"/>
      <c r="Q131" s="2"/>
      <c r="R131" s="2"/>
    </row>
    <row r="132" spans="9:18" ht="15.75" customHeight="1">
      <c r="J132" s="2"/>
      <c r="K132" s="3"/>
      <c r="L132" s="2"/>
      <c r="M132" s="4"/>
      <c r="N132" s="2"/>
      <c r="O132" s="3"/>
      <c r="P132" s="2"/>
      <c r="Q132" s="2"/>
      <c r="R132" s="2"/>
    </row>
    <row r="133" spans="9:18" ht="15.75" customHeight="1">
      <c r="J133" s="2"/>
      <c r="K133" s="3"/>
      <c r="L133" s="2"/>
      <c r="M133" s="4"/>
      <c r="N133" s="2"/>
      <c r="O133" s="3"/>
      <c r="P133" s="2"/>
      <c r="Q133" s="2"/>
      <c r="R133" s="2"/>
    </row>
    <row r="134" spans="9:18" ht="15.75" customHeight="1">
      <c r="J134" s="2"/>
      <c r="K134" s="3"/>
      <c r="L134" s="2"/>
      <c r="M134" s="4"/>
      <c r="N134" s="2"/>
      <c r="O134" s="3"/>
      <c r="P134" s="2"/>
      <c r="Q134" s="2"/>
      <c r="R134" s="2"/>
    </row>
    <row r="135" spans="9:18" ht="15.75" customHeight="1">
      <c r="J135" s="2"/>
      <c r="K135" s="3"/>
      <c r="L135" s="2"/>
      <c r="M135" s="4"/>
      <c r="N135" s="2"/>
      <c r="O135" s="3"/>
      <c r="P135" s="2"/>
      <c r="Q135" s="2"/>
      <c r="R135" s="2"/>
    </row>
    <row r="136" spans="9:18" ht="15.75" customHeight="1">
      <c r="I136" s="42"/>
      <c r="J136" s="2"/>
      <c r="K136" s="3"/>
      <c r="L136" s="2"/>
      <c r="M136" s="4"/>
      <c r="N136" s="2"/>
      <c r="O136" s="3"/>
      <c r="P136" s="2"/>
      <c r="Q136" s="2"/>
      <c r="R136" s="2"/>
    </row>
    <row r="137" spans="9:18" ht="15.75" customHeight="1">
      <c r="J137" s="2"/>
      <c r="K137" s="3"/>
      <c r="L137" s="2"/>
      <c r="M137" s="4"/>
      <c r="N137" s="2"/>
      <c r="O137" s="3"/>
      <c r="P137" s="2"/>
      <c r="Q137" s="2"/>
      <c r="R137" s="2"/>
    </row>
    <row r="138" spans="9:18" ht="15.75" customHeight="1">
      <c r="J138" s="2"/>
      <c r="K138" s="3"/>
      <c r="L138" s="2"/>
      <c r="M138" s="4"/>
      <c r="N138" s="2"/>
      <c r="O138" s="3"/>
      <c r="P138" s="2"/>
      <c r="Q138" s="2"/>
      <c r="R138" s="2"/>
    </row>
    <row r="139" spans="9:18" ht="15.75" customHeight="1">
      <c r="J139" s="2"/>
      <c r="K139" s="3"/>
      <c r="L139" s="2"/>
      <c r="M139" s="4"/>
      <c r="N139" s="2"/>
      <c r="O139" s="3"/>
      <c r="P139" s="2"/>
      <c r="Q139" s="2"/>
      <c r="R139" s="2"/>
    </row>
    <row r="140" spans="9:18" ht="15.75" customHeight="1">
      <c r="J140" s="2"/>
      <c r="K140" s="3"/>
      <c r="L140" s="2"/>
      <c r="M140" s="4"/>
      <c r="N140" s="2"/>
      <c r="O140" s="3"/>
      <c r="P140" s="2"/>
      <c r="Q140" s="2"/>
      <c r="R140" s="2"/>
    </row>
    <row r="141" spans="9:18" ht="15.75" customHeight="1">
      <c r="J141" s="2"/>
      <c r="K141" s="3"/>
      <c r="L141" s="2"/>
      <c r="M141" s="4"/>
      <c r="N141" s="2"/>
      <c r="O141" s="3"/>
      <c r="P141" s="2"/>
      <c r="Q141" s="2"/>
      <c r="R141" s="2"/>
    </row>
    <row r="142" spans="9:18" ht="15.75" customHeight="1">
      <c r="J142" s="2"/>
      <c r="K142" s="3"/>
      <c r="L142" s="2"/>
      <c r="M142" s="4"/>
      <c r="N142" s="2"/>
      <c r="O142" s="3"/>
      <c r="P142" s="2"/>
      <c r="Q142" s="2"/>
      <c r="R142" s="2"/>
    </row>
    <row r="143" spans="9:18" ht="15.75" customHeight="1">
      <c r="J143" s="2"/>
      <c r="K143" s="3"/>
      <c r="L143" s="2"/>
      <c r="M143" s="4"/>
      <c r="N143" s="2"/>
      <c r="O143" s="3"/>
      <c r="P143" s="2"/>
      <c r="Q143" s="2"/>
      <c r="R143" s="2"/>
    </row>
    <row r="144" spans="9:18" ht="15.75" customHeight="1">
      <c r="J144" s="2"/>
      <c r="K144" s="3"/>
      <c r="L144" s="2"/>
      <c r="M144" s="4"/>
      <c r="N144" s="2"/>
      <c r="O144" s="3"/>
      <c r="P144" s="2"/>
      <c r="Q144" s="2"/>
      <c r="R144" s="2"/>
    </row>
    <row r="145" spans="10:18" ht="15.75" customHeight="1">
      <c r="J145" s="2"/>
      <c r="K145" s="3"/>
      <c r="L145" s="2"/>
      <c r="M145" s="4"/>
      <c r="N145" s="2"/>
      <c r="O145" s="3"/>
      <c r="P145" s="2"/>
      <c r="Q145" s="2"/>
      <c r="R145" s="2"/>
    </row>
    <row r="146" spans="10:18" ht="15.75" customHeight="1">
      <c r="J146" s="2"/>
      <c r="K146" s="3"/>
      <c r="L146" s="2"/>
      <c r="M146" s="4"/>
      <c r="N146" s="2"/>
      <c r="O146" s="3"/>
      <c r="P146" s="2"/>
      <c r="Q146" s="2"/>
      <c r="R146" s="2"/>
    </row>
    <row r="147" spans="10:18" ht="15.75" customHeight="1">
      <c r="J147" s="2"/>
      <c r="K147" s="3"/>
      <c r="L147" s="2"/>
      <c r="M147" s="4"/>
      <c r="N147" s="2"/>
      <c r="O147" s="3"/>
      <c r="P147" s="2"/>
      <c r="Q147" s="2"/>
      <c r="R147" s="2"/>
    </row>
    <row r="148" spans="10:18" ht="15.75" customHeight="1">
      <c r="J148" s="2"/>
      <c r="K148" s="3"/>
      <c r="L148" s="2"/>
      <c r="M148" s="4"/>
      <c r="N148" s="2"/>
      <c r="O148" s="3"/>
      <c r="P148" s="2"/>
      <c r="Q148" s="2"/>
      <c r="R148" s="2"/>
    </row>
    <row r="149" spans="10:18" ht="15.75" customHeight="1">
      <c r="J149" s="2"/>
      <c r="K149" s="3"/>
      <c r="L149" s="2"/>
      <c r="M149" s="4"/>
      <c r="N149" s="2"/>
      <c r="O149" s="3"/>
      <c r="P149" s="2"/>
      <c r="Q149" s="2"/>
      <c r="R149" s="2"/>
    </row>
    <row r="150" spans="10:18" ht="15.75" customHeight="1">
      <c r="J150" s="2"/>
      <c r="K150" s="3"/>
      <c r="L150" s="2"/>
      <c r="M150" s="4"/>
      <c r="N150" s="2"/>
      <c r="O150" s="3"/>
      <c r="P150" s="2"/>
      <c r="Q150" s="2"/>
      <c r="R150" s="2"/>
    </row>
    <row r="151" spans="10:18" ht="15.75" customHeight="1">
      <c r="J151" s="2"/>
      <c r="K151" s="3"/>
      <c r="L151" s="2"/>
      <c r="M151" s="4"/>
      <c r="N151" s="2"/>
      <c r="O151" s="3"/>
      <c r="P151" s="2"/>
      <c r="Q151" s="2"/>
      <c r="R151" s="2"/>
    </row>
    <row r="152" spans="10:18" ht="15.75" customHeight="1">
      <c r="J152" s="2"/>
      <c r="K152" s="3"/>
      <c r="L152" s="2"/>
      <c r="M152" s="4"/>
      <c r="N152" s="2"/>
      <c r="O152" s="3"/>
      <c r="P152" s="2"/>
      <c r="Q152" s="2"/>
      <c r="R152" s="2"/>
    </row>
    <row r="153" spans="10:18" ht="15.75" customHeight="1">
      <c r="J153" s="2"/>
      <c r="K153" s="3"/>
      <c r="L153" s="2"/>
      <c r="M153" s="4"/>
      <c r="N153" s="2"/>
      <c r="O153" s="3"/>
      <c r="P153" s="2"/>
      <c r="Q153" s="2"/>
      <c r="R153" s="2"/>
    </row>
    <row r="154" spans="10:18" ht="15.75" customHeight="1">
      <c r="J154" s="2"/>
      <c r="K154" s="3"/>
      <c r="L154" s="2"/>
      <c r="M154" s="4"/>
      <c r="N154" s="2"/>
      <c r="O154" s="3"/>
      <c r="P154" s="2"/>
      <c r="Q154" s="2"/>
      <c r="R154" s="2"/>
    </row>
    <row r="155" spans="10:18" ht="15.75" customHeight="1">
      <c r="J155" s="2"/>
      <c r="K155" s="3"/>
      <c r="L155" s="2"/>
      <c r="M155" s="4"/>
      <c r="N155" s="2"/>
      <c r="O155" s="3"/>
      <c r="P155" s="2"/>
      <c r="Q155" s="2"/>
      <c r="R155" s="2"/>
    </row>
    <row r="156" spans="10:18" ht="15.75" customHeight="1">
      <c r="J156" s="2"/>
      <c r="K156" s="3"/>
      <c r="L156" s="2"/>
      <c r="M156" s="4"/>
      <c r="N156" s="2"/>
      <c r="O156" s="3"/>
      <c r="P156" s="2"/>
      <c r="Q156" s="2"/>
      <c r="R156" s="2"/>
    </row>
    <row r="157" spans="10:18" ht="15.75" customHeight="1">
      <c r="J157" s="2"/>
      <c r="K157" s="3"/>
      <c r="L157" s="2"/>
      <c r="M157" s="4"/>
      <c r="N157" s="2"/>
      <c r="O157" s="3"/>
      <c r="P157" s="2"/>
      <c r="Q157" s="2"/>
      <c r="R157" s="2"/>
    </row>
    <row r="158" spans="10:18" ht="15.75" customHeight="1">
      <c r="J158" s="2"/>
      <c r="K158" s="3"/>
      <c r="L158" s="2"/>
      <c r="M158" s="4"/>
      <c r="N158" s="2"/>
      <c r="O158" s="3"/>
      <c r="P158" s="2"/>
      <c r="Q158" s="2"/>
      <c r="R158" s="2"/>
    </row>
    <row r="159" spans="10:18" ht="15.75" customHeight="1">
      <c r="J159" s="2"/>
      <c r="K159" s="3"/>
      <c r="L159" s="2"/>
      <c r="M159" s="4"/>
      <c r="N159" s="2"/>
      <c r="O159" s="3"/>
      <c r="P159" s="2"/>
      <c r="Q159" s="2"/>
      <c r="R159" s="2"/>
    </row>
    <row r="160" spans="10:18" ht="15.75" customHeight="1">
      <c r="J160" s="2"/>
      <c r="K160" s="3"/>
      <c r="L160" s="2"/>
      <c r="M160" s="4"/>
      <c r="N160" s="2"/>
      <c r="O160" s="3"/>
      <c r="P160" s="2"/>
      <c r="Q160" s="2"/>
      <c r="R160" s="2"/>
    </row>
    <row r="161" spans="10:18" ht="15.75" customHeight="1">
      <c r="J161" s="2"/>
      <c r="K161" s="3"/>
      <c r="L161" s="2"/>
      <c r="M161" s="4"/>
      <c r="N161" s="2"/>
      <c r="O161" s="3"/>
      <c r="P161" s="2"/>
      <c r="Q161" s="2"/>
      <c r="R161" s="2"/>
    </row>
    <row r="162" spans="10:18" ht="15.75" customHeight="1">
      <c r="J162" s="2"/>
      <c r="K162" s="3"/>
      <c r="L162" s="2"/>
      <c r="M162" s="4"/>
      <c r="N162" s="2"/>
      <c r="O162" s="3"/>
      <c r="P162" s="2"/>
      <c r="Q162" s="2"/>
      <c r="R162" s="2"/>
    </row>
    <row r="163" spans="10:18" ht="15.75" customHeight="1">
      <c r="J163" s="2"/>
      <c r="K163" s="3"/>
      <c r="L163" s="2"/>
      <c r="M163" s="4"/>
      <c r="N163" s="2"/>
      <c r="O163" s="3"/>
      <c r="P163" s="2"/>
      <c r="Q163" s="2"/>
      <c r="R163" s="2"/>
    </row>
    <row r="164" spans="10:18" ht="15.75" customHeight="1">
      <c r="J164" s="2"/>
      <c r="K164" s="3"/>
      <c r="L164" s="2"/>
      <c r="M164" s="4"/>
      <c r="N164" s="2"/>
      <c r="O164" s="3"/>
      <c r="P164" s="2"/>
      <c r="Q164" s="2"/>
      <c r="R164" s="2"/>
    </row>
    <row r="165" spans="10:18" ht="15.75" customHeight="1">
      <c r="J165" s="2"/>
      <c r="K165" s="3"/>
      <c r="L165" s="2"/>
      <c r="M165" s="4"/>
      <c r="N165" s="2"/>
      <c r="O165" s="3"/>
      <c r="P165" s="2"/>
      <c r="Q165" s="2"/>
      <c r="R165" s="2"/>
    </row>
    <row r="166" spans="10:18" ht="15.75" customHeight="1">
      <c r="J166" s="2"/>
      <c r="K166" s="3"/>
      <c r="L166" s="2"/>
      <c r="M166" s="4"/>
      <c r="N166" s="2"/>
      <c r="O166" s="3"/>
      <c r="P166" s="2"/>
      <c r="Q166" s="2"/>
      <c r="R166" s="2"/>
    </row>
    <row r="167" spans="10:18" ht="15.75" customHeight="1">
      <c r="J167" s="2"/>
      <c r="K167" s="3"/>
      <c r="L167" s="2"/>
      <c r="M167" s="4"/>
      <c r="N167" s="2"/>
      <c r="O167" s="3"/>
      <c r="P167" s="2"/>
      <c r="Q167" s="2"/>
      <c r="R167" s="2"/>
    </row>
    <row r="168" spans="10:18" ht="15.75" customHeight="1">
      <c r="J168" s="2"/>
      <c r="K168" s="3"/>
      <c r="L168" s="2"/>
      <c r="M168" s="4"/>
      <c r="N168" s="2"/>
      <c r="O168" s="3"/>
      <c r="P168" s="2"/>
      <c r="Q168" s="2"/>
      <c r="R168" s="2"/>
    </row>
    <row r="169" spans="10:18" ht="15.75" customHeight="1">
      <c r="J169" s="2"/>
      <c r="K169" s="3"/>
      <c r="L169" s="2"/>
      <c r="M169" s="4"/>
      <c r="N169" s="2"/>
      <c r="O169" s="3"/>
      <c r="P169" s="2"/>
      <c r="Q169" s="2"/>
      <c r="R169" s="2"/>
    </row>
    <row r="170" spans="10:18" ht="15.75" customHeight="1">
      <c r="J170" s="2"/>
      <c r="K170" s="3"/>
      <c r="L170" s="2"/>
      <c r="M170" s="4"/>
      <c r="N170" s="2"/>
      <c r="O170" s="3"/>
      <c r="P170" s="2"/>
      <c r="Q170" s="2"/>
      <c r="R170" s="2"/>
    </row>
    <row r="171" spans="10:18" ht="15.75" customHeight="1">
      <c r="J171" s="2"/>
      <c r="K171" s="3"/>
      <c r="L171" s="2"/>
      <c r="M171" s="4"/>
      <c r="N171" s="2"/>
      <c r="O171" s="3"/>
      <c r="P171" s="2"/>
      <c r="Q171" s="2"/>
      <c r="R171" s="2"/>
    </row>
    <row r="172" spans="10:18" ht="15.75" customHeight="1">
      <c r="J172" s="2"/>
      <c r="K172" s="3"/>
      <c r="L172" s="2"/>
      <c r="M172" s="4"/>
      <c r="N172" s="2"/>
      <c r="O172" s="3"/>
      <c r="P172" s="2"/>
      <c r="Q172" s="2"/>
      <c r="R172" s="2"/>
    </row>
    <row r="173" spans="10:18" ht="15.75" customHeight="1">
      <c r="J173" s="2"/>
      <c r="K173" s="3"/>
      <c r="L173" s="2"/>
      <c r="M173" s="4"/>
      <c r="N173" s="2"/>
      <c r="O173" s="3"/>
      <c r="P173" s="2"/>
      <c r="Q173" s="2"/>
      <c r="R173" s="2"/>
    </row>
    <row r="174" spans="10:18" ht="15.75" customHeight="1">
      <c r="J174" s="2"/>
      <c r="K174" s="3"/>
      <c r="L174" s="2"/>
      <c r="M174" s="4"/>
      <c r="N174" s="2"/>
      <c r="O174" s="3"/>
      <c r="P174" s="2"/>
      <c r="Q174" s="2"/>
      <c r="R174" s="2"/>
    </row>
    <row r="175" spans="10:18" ht="15.75" customHeight="1">
      <c r="J175" s="2"/>
      <c r="K175" s="3"/>
      <c r="L175" s="2"/>
      <c r="M175" s="4"/>
      <c r="N175" s="2"/>
      <c r="O175" s="3"/>
      <c r="P175" s="2"/>
      <c r="Q175" s="2"/>
      <c r="R175" s="2"/>
    </row>
    <row r="176" spans="10:18" ht="15.75" customHeight="1">
      <c r="J176" s="2"/>
      <c r="K176" s="3"/>
      <c r="L176" s="2"/>
      <c r="M176" s="4"/>
      <c r="N176" s="2"/>
      <c r="O176" s="3"/>
      <c r="P176" s="2"/>
      <c r="Q176" s="2"/>
      <c r="R176" s="2"/>
    </row>
    <row r="177" spans="10:18" ht="15.75" customHeight="1">
      <c r="J177" s="2"/>
      <c r="K177" s="3"/>
      <c r="L177" s="2"/>
      <c r="M177" s="4"/>
      <c r="N177" s="2"/>
      <c r="O177" s="3"/>
      <c r="P177" s="2"/>
      <c r="Q177" s="2"/>
      <c r="R177" s="2"/>
    </row>
    <row r="178" spans="10:18" ht="15.75" customHeight="1">
      <c r="J178" s="2"/>
      <c r="K178" s="3"/>
      <c r="L178" s="2"/>
      <c r="M178" s="4"/>
      <c r="N178" s="2"/>
      <c r="O178" s="3"/>
      <c r="P178" s="2"/>
      <c r="Q178" s="2"/>
      <c r="R178" s="2"/>
    </row>
    <row r="179" spans="10:18" ht="15.75" customHeight="1">
      <c r="J179" s="2"/>
      <c r="K179" s="3"/>
      <c r="L179" s="2"/>
      <c r="M179" s="4"/>
      <c r="N179" s="2"/>
      <c r="O179" s="3"/>
      <c r="P179" s="2"/>
      <c r="Q179" s="2"/>
      <c r="R179" s="2"/>
    </row>
    <row r="180" spans="10:18" ht="15.75" customHeight="1">
      <c r="J180" s="2"/>
      <c r="K180" s="3"/>
      <c r="L180" s="2"/>
      <c r="M180" s="4"/>
      <c r="N180" s="2"/>
      <c r="O180" s="3"/>
      <c r="P180" s="2"/>
      <c r="Q180" s="2"/>
      <c r="R180" s="2"/>
    </row>
    <row r="181" spans="10:18" ht="15.75" customHeight="1">
      <c r="J181" s="2"/>
      <c r="K181" s="3"/>
      <c r="L181" s="2"/>
      <c r="M181" s="4"/>
      <c r="N181" s="2"/>
      <c r="O181" s="3"/>
      <c r="P181" s="2"/>
      <c r="Q181" s="2"/>
      <c r="R181" s="2"/>
    </row>
    <row r="182" spans="10:18" ht="15.75" customHeight="1">
      <c r="J182" s="2"/>
      <c r="K182" s="3"/>
      <c r="L182" s="2"/>
      <c r="M182" s="4"/>
      <c r="N182" s="2"/>
      <c r="O182" s="3"/>
      <c r="P182" s="2"/>
      <c r="Q182" s="2"/>
      <c r="R182" s="2"/>
    </row>
    <row r="183" spans="10:18" ht="15.75" customHeight="1">
      <c r="J183" s="2"/>
      <c r="K183" s="3"/>
      <c r="L183" s="2"/>
      <c r="M183" s="4"/>
      <c r="N183" s="2"/>
      <c r="O183" s="3"/>
      <c r="P183" s="2"/>
      <c r="Q183" s="2"/>
      <c r="R183" s="2"/>
    </row>
    <row r="184" spans="10:18" ht="15.75" customHeight="1">
      <c r="J184" s="2"/>
      <c r="K184" s="3"/>
      <c r="L184" s="2"/>
      <c r="M184" s="4"/>
      <c r="N184" s="2"/>
      <c r="O184" s="3"/>
      <c r="P184" s="2"/>
      <c r="Q184" s="2"/>
      <c r="R184" s="2"/>
    </row>
    <row r="185" spans="10:18" ht="15.75" customHeight="1">
      <c r="J185" s="2"/>
      <c r="K185" s="3"/>
      <c r="L185" s="2"/>
      <c r="M185" s="4"/>
      <c r="N185" s="2"/>
      <c r="O185" s="3"/>
      <c r="P185" s="2"/>
      <c r="Q185" s="2"/>
      <c r="R185" s="2"/>
    </row>
    <row r="186" spans="10:18" ht="15.75" customHeight="1">
      <c r="J186" s="2"/>
      <c r="K186" s="3"/>
      <c r="L186" s="2"/>
      <c r="M186" s="4"/>
      <c r="N186" s="2"/>
      <c r="O186" s="3"/>
      <c r="P186" s="2"/>
      <c r="Q186" s="2"/>
      <c r="R186" s="2"/>
    </row>
    <row r="187" spans="10:18" ht="15.75" customHeight="1">
      <c r="J187" s="2"/>
      <c r="K187" s="3"/>
      <c r="L187" s="2"/>
      <c r="M187" s="4"/>
      <c r="N187" s="2"/>
      <c r="O187" s="3"/>
      <c r="P187" s="2"/>
      <c r="Q187" s="2"/>
      <c r="R187" s="2"/>
    </row>
    <row r="188" spans="10:18" ht="15.75" customHeight="1">
      <c r="J188" s="2"/>
      <c r="K188" s="3"/>
      <c r="L188" s="2"/>
      <c r="M188" s="4"/>
      <c r="N188" s="2"/>
      <c r="O188" s="3"/>
      <c r="P188" s="2"/>
      <c r="Q188" s="2"/>
      <c r="R188" s="2"/>
    </row>
    <row r="189" spans="10:18" ht="15.75" customHeight="1">
      <c r="J189" s="2"/>
      <c r="K189" s="3"/>
      <c r="L189" s="2"/>
      <c r="M189" s="4"/>
      <c r="N189" s="2"/>
      <c r="O189" s="3"/>
      <c r="P189" s="2"/>
      <c r="Q189" s="2"/>
      <c r="R189" s="2"/>
    </row>
    <row r="190" spans="10:18" ht="15.75" customHeight="1">
      <c r="J190" s="2"/>
      <c r="K190" s="3"/>
      <c r="L190" s="2"/>
      <c r="M190" s="4"/>
      <c r="N190" s="2"/>
      <c r="O190" s="3"/>
      <c r="P190" s="2"/>
      <c r="Q190" s="2"/>
      <c r="R190" s="2"/>
    </row>
    <row r="191" spans="10:18" ht="15.75" customHeight="1">
      <c r="J191" s="2"/>
      <c r="K191" s="3"/>
      <c r="L191" s="2"/>
      <c r="M191" s="4"/>
      <c r="N191" s="2"/>
      <c r="O191" s="3"/>
      <c r="P191" s="2"/>
      <c r="Q191" s="2"/>
      <c r="R191" s="2"/>
    </row>
    <row r="192" spans="10:18" ht="15.75" customHeight="1">
      <c r="J192" s="2"/>
      <c r="K192" s="3"/>
      <c r="L192" s="2"/>
      <c r="M192" s="4"/>
      <c r="N192" s="2"/>
      <c r="O192" s="3"/>
      <c r="P192" s="2"/>
      <c r="Q192" s="2"/>
      <c r="R192" s="2"/>
    </row>
    <row r="193" spans="10:18" ht="15.75" customHeight="1">
      <c r="J193" s="2"/>
      <c r="K193" s="3"/>
      <c r="L193" s="2"/>
      <c r="M193" s="4"/>
      <c r="N193" s="2"/>
      <c r="O193" s="3"/>
      <c r="P193" s="2"/>
      <c r="Q193" s="2"/>
      <c r="R193" s="2"/>
    </row>
    <row r="194" spans="10:18" ht="15.75" customHeight="1">
      <c r="J194" s="2"/>
      <c r="K194" s="3"/>
      <c r="L194" s="2"/>
      <c r="M194" s="4"/>
      <c r="N194" s="2"/>
      <c r="O194" s="3"/>
      <c r="P194" s="2"/>
      <c r="Q194" s="2"/>
      <c r="R194" s="2"/>
    </row>
    <row r="195" spans="10:18" ht="15.75" customHeight="1">
      <c r="J195" s="2"/>
      <c r="K195" s="3"/>
      <c r="L195" s="2"/>
      <c r="M195" s="4"/>
      <c r="N195" s="2"/>
      <c r="O195" s="3"/>
      <c r="P195" s="2"/>
      <c r="Q195" s="2"/>
      <c r="R195" s="2"/>
    </row>
    <row r="196" spans="10:18" ht="15.75" customHeight="1">
      <c r="J196" s="2"/>
      <c r="K196" s="3"/>
      <c r="L196" s="2"/>
      <c r="M196" s="4"/>
      <c r="N196" s="2"/>
      <c r="O196" s="3"/>
      <c r="P196" s="2"/>
      <c r="Q196" s="2"/>
      <c r="R196" s="2"/>
    </row>
    <row r="197" spans="10:18" ht="15.75" customHeight="1">
      <c r="J197" s="2"/>
      <c r="K197" s="3"/>
      <c r="L197" s="2"/>
      <c r="M197" s="4"/>
      <c r="N197" s="2"/>
      <c r="O197" s="3"/>
      <c r="P197" s="2"/>
      <c r="Q197" s="2"/>
      <c r="R197" s="2"/>
    </row>
    <row r="198" spans="10:18" ht="15.75" customHeight="1">
      <c r="J198" s="2"/>
      <c r="K198" s="3"/>
      <c r="L198" s="2"/>
      <c r="M198" s="4"/>
      <c r="N198" s="2"/>
      <c r="O198" s="3"/>
      <c r="P198" s="2"/>
      <c r="Q198" s="2"/>
      <c r="R198" s="2"/>
    </row>
    <row r="199" spans="10:18" ht="15.75" customHeight="1">
      <c r="J199" s="2"/>
      <c r="K199" s="3"/>
      <c r="L199" s="2"/>
      <c r="M199" s="4"/>
      <c r="N199" s="2"/>
      <c r="O199" s="3"/>
      <c r="P199" s="2"/>
      <c r="Q199" s="2"/>
      <c r="R199" s="2"/>
    </row>
    <row r="200" spans="10:18" ht="15.75" customHeight="1">
      <c r="J200" s="2"/>
      <c r="K200" s="3"/>
      <c r="L200" s="2"/>
      <c r="M200" s="4"/>
      <c r="N200" s="2"/>
      <c r="O200" s="3"/>
      <c r="P200" s="2"/>
      <c r="Q200" s="2"/>
      <c r="R200" s="2"/>
    </row>
    <row r="201" spans="10:18" ht="15.75" customHeight="1">
      <c r="J201" s="2"/>
      <c r="K201" s="3"/>
      <c r="L201" s="2"/>
      <c r="M201" s="4"/>
      <c r="N201" s="2"/>
      <c r="O201" s="3"/>
      <c r="P201" s="2"/>
      <c r="Q201" s="2"/>
      <c r="R201" s="2"/>
    </row>
    <row r="202" spans="10:18" ht="15.75" customHeight="1">
      <c r="J202" s="2"/>
      <c r="K202" s="3"/>
      <c r="L202" s="2"/>
      <c r="M202" s="4"/>
      <c r="N202" s="2"/>
      <c r="O202" s="3"/>
      <c r="P202" s="2"/>
      <c r="Q202" s="2"/>
      <c r="R202" s="2"/>
    </row>
    <row r="203" spans="10:18" ht="15.75" customHeight="1">
      <c r="J203" s="2"/>
      <c r="K203" s="3"/>
      <c r="L203" s="2"/>
      <c r="M203" s="4"/>
      <c r="N203" s="2"/>
      <c r="O203" s="3"/>
      <c r="P203" s="2"/>
      <c r="Q203" s="2"/>
      <c r="R203" s="2"/>
    </row>
    <row r="204" spans="10:18" ht="15.75" customHeight="1">
      <c r="J204" s="2"/>
      <c r="K204" s="3"/>
      <c r="L204" s="2"/>
      <c r="M204" s="4"/>
      <c r="N204" s="2"/>
      <c r="O204" s="3"/>
      <c r="P204" s="2"/>
      <c r="Q204" s="2"/>
      <c r="R204" s="2"/>
    </row>
    <row r="205" spans="10:18" ht="15.75" customHeight="1">
      <c r="J205" s="2"/>
      <c r="K205" s="3"/>
      <c r="L205" s="2"/>
      <c r="M205" s="4"/>
      <c r="N205" s="2"/>
      <c r="O205" s="3"/>
      <c r="P205" s="2"/>
      <c r="Q205" s="2"/>
      <c r="R205" s="2"/>
    </row>
    <row r="206" spans="10:18" ht="15.75" customHeight="1">
      <c r="J206" s="2"/>
      <c r="K206" s="3"/>
      <c r="L206" s="2"/>
      <c r="M206" s="4"/>
      <c r="N206" s="2"/>
      <c r="O206" s="3"/>
      <c r="P206" s="2"/>
      <c r="Q206" s="2"/>
      <c r="R206" s="2"/>
    </row>
    <row r="207" spans="10:18" ht="15.75" customHeight="1">
      <c r="J207" s="2"/>
      <c r="K207" s="3"/>
      <c r="L207" s="2"/>
      <c r="M207" s="4"/>
      <c r="N207" s="2"/>
      <c r="O207" s="3"/>
      <c r="P207" s="2"/>
      <c r="Q207" s="2"/>
      <c r="R207" s="2"/>
    </row>
    <row r="208" spans="10:18" ht="15.75" customHeight="1">
      <c r="J208" s="2"/>
      <c r="K208" s="3"/>
      <c r="L208" s="2"/>
      <c r="M208" s="4"/>
      <c r="N208" s="2"/>
      <c r="O208" s="3"/>
      <c r="P208" s="2"/>
      <c r="Q208" s="2"/>
      <c r="R208" s="2"/>
    </row>
    <row r="209" spans="10:18" ht="15.75" customHeight="1">
      <c r="J209" s="2"/>
      <c r="K209" s="3"/>
      <c r="L209" s="2"/>
      <c r="M209" s="4"/>
      <c r="N209" s="2"/>
      <c r="O209" s="3"/>
      <c r="P209" s="2"/>
      <c r="Q209" s="2"/>
      <c r="R209" s="2"/>
    </row>
    <row r="210" spans="10:18" ht="15.75" customHeight="1">
      <c r="J210" s="2"/>
      <c r="K210" s="3"/>
      <c r="L210" s="2"/>
      <c r="M210" s="4"/>
      <c r="N210" s="2"/>
      <c r="O210" s="3"/>
      <c r="P210" s="2"/>
      <c r="Q210" s="2"/>
      <c r="R210" s="2"/>
    </row>
    <row r="211" spans="10:18" ht="15.75" customHeight="1">
      <c r="J211" s="2"/>
      <c r="K211" s="3"/>
      <c r="L211" s="2"/>
      <c r="M211" s="4"/>
      <c r="N211" s="2"/>
      <c r="O211" s="3"/>
      <c r="P211" s="2"/>
      <c r="Q211" s="2"/>
      <c r="R211" s="2"/>
    </row>
    <row r="212" spans="10:18" ht="15.75" customHeight="1">
      <c r="J212" s="2"/>
      <c r="K212" s="3"/>
      <c r="L212" s="2"/>
      <c r="M212" s="4"/>
      <c r="N212" s="2"/>
      <c r="O212" s="3"/>
      <c r="P212" s="2"/>
      <c r="Q212" s="2"/>
      <c r="R212" s="2"/>
    </row>
    <row r="213" spans="10:18" ht="15.75" customHeight="1">
      <c r="J213" s="2"/>
      <c r="K213" s="3"/>
      <c r="L213" s="2"/>
      <c r="M213" s="4"/>
      <c r="N213" s="2"/>
      <c r="O213" s="3"/>
      <c r="P213" s="2"/>
      <c r="Q213" s="2"/>
      <c r="R213" s="2"/>
    </row>
    <row r="214" spans="10:18" ht="15.75" customHeight="1">
      <c r="J214" s="2"/>
      <c r="K214" s="3"/>
      <c r="L214" s="2"/>
      <c r="M214" s="4"/>
      <c r="N214" s="2"/>
      <c r="O214" s="3"/>
      <c r="P214" s="2"/>
      <c r="Q214" s="2"/>
      <c r="R214" s="2"/>
    </row>
    <row r="215" spans="10:18" ht="15.75" customHeight="1">
      <c r="J215" s="2"/>
      <c r="K215" s="3"/>
      <c r="L215" s="2"/>
      <c r="M215" s="4"/>
      <c r="N215" s="2"/>
      <c r="O215" s="3"/>
      <c r="P215" s="2"/>
      <c r="Q215" s="2"/>
      <c r="R215" s="2"/>
    </row>
    <row r="216" spans="10:18" ht="15.75" customHeight="1">
      <c r="J216" s="2"/>
      <c r="K216" s="3"/>
      <c r="L216" s="2"/>
      <c r="M216" s="4"/>
      <c r="N216" s="2"/>
      <c r="O216" s="3"/>
      <c r="P216" s="2"/>
      <c r="Q216" s="2"/>
      <c r="R216" s="2"/>
    </row>
    <row r="217" spans="10:18" ht="15.75" customHeight="1">
      <c r="J217" s="2"/>
      <c r="K217" s="3"/>
      <c r="L217" s="2"/>
      <c r="M217" s="4"/>
      <c r="N217" s="2"/>
      <c r="O217" s="3"/>
      <c r="P217" s="2"/>
      <c r="Q217" s="2"/>
      <c r="R217" s="2"/>
    </row>
    <row r="218" spans="10:18" ht="15.75" customHeight="1">
      <c r="J218" s="2"/>
      <c r="K218" s="3"/>
      <c r="L218" s="2"/>
      <c r="M218" s="4"/>
      <c r="N218" s="2"/>
      <c r="O218" s="3"/>
      <c r="P218" s="2"/>
      <c r="Q218" s="2"/>
      <c r="R218" s="2"/>
    </row>
    <row r="219" spans="10:18" ht="15.75" customHeight="1">
      <c r="J219" s="2"/>
      <c r="K219" s="3"/>
      <c r="L219" s="2"/>
      <c r="M219" s="4"/>
      <c r="N219" s="2"/>
      <c r="O219" s="3"/>
      <c r="P219" s="2"/>
      <c r="Q219" s="2"/>
      <c r="R219" s="2"/>
    </row>
    <row r="220" spans="10:18" ht="15.75" customHeight="1">
      <c r="J220" s="2"/>
      <c r="K220" s="3"/>
      <c r="L220" s="2"/>
      <c r="M220" s="4"/>
      <c r="N220" s="2"/>
      <c r="O220" s="3"/>
      <c r="P220" s="2"/>
      <c r="Q220" s="2"/>
      <c r="R220" s="2"/>
    </row>
    <row r="221" spans="10:18" ht="15.75" customHeight="1">
      <c r="J221" s="2"/>
      <c r="K221" s="3"/>
      <c r="L221" s="2"/>
      <c r="M221" s="4"/>
      <c r="N221" s="2"/>
      <c r="O221" s="3"/>
      <c r="P221" s="2"/>
      <c r="Q221" s="2"/>
      <c r="R221" s="2"/>
    </row>
    <row r="222" spans="10:18" ht="15.75" customHeight="1">
      <c r="J222" s="2"/>
      <c r="K222" s="3"/>
      <c r="L222" s="2"/>
      <c r="M222" s="4"/>
      <c r="N222" s="2"/>
      <c r="O222" s="3"/>
      <c r="P222" s="2"/>
      <c r="Q222" s="2"/>
      <c r="R222" s="2"/>
    </row>
    <row r="223" spans="10:18" ht="15.75" customHeight="1">
      <c r="J223" s="2"/>
      <c r="K223" s="3"/>
      <c r="L223" s="2"/>
      <c r="M223" s="4"/>
      <c r="N223" s="2"/>
      <c r="O223" s="3"/>
      <c r="P223" s="2"/>
      <c r="Q223" s="2"/>
      <c r="R223" s="2"/>
    </row>
    <row r="224" spans="10:18" ht="15.75" customHeight="1">
      <c r="J224" s="2"/>
      <c r="K224" s="3"/>
      <c r="L224" s="2"/>
      <c r="M224" s="4"/>
      <c r="N224" s="2"/>
      <c r="O224" s="3"/>
      <c r="P224" s="2"/>
      <c r="Q224" s="2"/>
      <c r="R224" s="2"/>
    </row>
    <row r="225" spans="10:18" ht="15.75" customHeight="1">
      <c r="J225" s="2"/>
      <c r="K225" s="3"/>
      <c r="L225" s="2"/>
      <c r="M225" s="4"/>
      <c r="N225" s="2"/>
      <c r="O225" s="3"/>
      <c r="P225" s="2"/>
      <c r="Q225" s="2"/>
      <c r="R225" s="2"/>
    </row>
    <row r="226" spans="10:18" ht="15.75" customHeight="1">
      <c r="J226" s="2"/>
      <c r="K226" s="3"/>
      <c r="L226" s="2"/>
      <c r="M226" s="4"/>
      <c r="N226" s="2"/>
      <c r="O226" s="3"/>
      <c r="P226" s="2"/>
      <c r="Q226" s="2"/>
      <c r="R226" s="2"/>
    </row>
    <row r="227" spans="10:18" ht="15.75" customHeight="1">
      <c r="J227" s="2"/>
      <c r="K227" s="3"/>
      <c r="L227" s="2"/>
      <c r="M227" s="4"/>
      <c r="N227" s="2"/>
      <c r="O227" s="3"/>
      <c r="P227" s="2"/>
      <c r="Q227" s="2"/>
      <c r="R227" s="2"/>
    </row>
    <row r="228" spans="10:18" ht="15.75" customHeight="1">
      <c r="J228" s="2"/>
      <c r="K228" s="3"/>
      <c r="L228" s="2"/>
      <c r="M228" s="4"/>
      <c r="N228" s="2"/>
      <c r="O228" s="3"/>
      <c r="P228" s="2"/>
      <c r="Q228" s="2"/>
      <c r="R228" s="2"/>
    </row>
    <row r="229" spans="10:18" ht="15.75" customHeight="1">
      <c r="J229" s="2"/>
      <c r="K229" s="3"/>
      <c r="L229" s="2"/>
      <c r="M229" s="4"/>
      <c r="N229" s="2"/>
      <c r="O229" s="3"/>
      <c r="P229" s="2"/>
      <c r="Q229" s="2"/>
      <c r="R229" s="2"/>
    </row>
    <row r="230" spans="10:18" ht="15.75" customHeight="1">
      <c r="J230" s="2"/>
      <c r="K230" s="3"/>
      <c r="L230" s="2"/>
      <c r="M230" s="4"/>
      <c r="N230" s="2"/>
      <c r="O230" s="3"/>
      <c r="P230" s="2"/>
      <c r="Q230" s="2"/>
      <c r="R230" s="2"/>
    </row>
    <row r="231" spans="10:18" ht="15.75" customHeight="1">
      <c r="J231" s="2"/>
      <c r="K231" s="3"/>
      <c r="L231" s="2"/>
      <c r="M231" s="4"/>
      <c r="N231" s="2"/>
      <c r="O231" s="3"/>
      <c r="P231" s="2"/>
      <c r="Q231" s="2"/>
      <c r="R231" s="2"/>
    </row>
    <row r="232" spans="10:18" ht="15.75" customHeight="1">
      <c r="J232" s="2"/>
      <c r="K232" s="3"/>
      <c r="L232" s="2"/>
      <c r="M232" s="4"/>
      <c r="N232" s="2"/>
      <c r="O232" s="3"/>
      <c r="P232" s="2"/>
      <c r="Q232" s="2"/>
      <c r="R232" s="2"/>
    </row>
    <row r="233" spans="10:18" ht="15.75" customHeight="1">
      <c r="J233" s="2"/>
      <c r="K233" s="3"/>
      <c r="L233" s="2"/>
      <c r="M233" s="4"/>
      <c r="N233" s="2"/>
      <c r="O233" s="3"/>
      <c r="P233" s="2"/>
      <c r="Q233" s="2"/>
      <c r="R233" s="2"/>
    </row>
    <row r="234" spans="10:18" ht="15.75" customHeight="1">
      <c r="J234" s="2"/>
      <c r="K234" s="3"/>
      <c r="L234" s="2"/>
      <c r="M234" s="4"/>
      <c r="N234" s="2"/>
      <c r="O234" s="3"/>
      <c r="P234" s="2"/>
      <c r="Q234" s="2"/>
      <c r="R234" s="2"/>
    </row>
    <row r="235" spans="10:18" ht="15.75" customHeight="1">
      <c r="J235" s="2"/>
      <c r="K235" s="3"/>
      <c r="L235" s="2"/>
      <c r="M235" s="4"/>
      <c r="N235" s="2"/>
      <c r="O235" s="3"/>
      <c r="P235" s="2"/>
      <c r="Q235" s="2"/>
      <c r="R235" s="2"/>
    </row>
    <row r="236" spans="10:18" ht="15.75" customHeight="1">
      <c r="J236" s="2"/>
      <c r="K236" s="3"/>
      <c r="L236" s="2"/>
      <c r="M236" s="4"/>
      <c r="N236" s="2"/>
      <c r="O236" s="3"/>
      <c r="P236" s="2"/>
      <c r="Q236" s="2"/>
      <c r="R236" s="2"/>
    </row>
    <row r="237" spans="10:18" ht="15.75" customHeight="1">
      <c r="J237" s="2"/>
      <c r="K237" s="3"/>
      <c r="L237" s="2"/>
      <c r="M237" s="4"/>
      <c r="N237" s="2"/>
      <c r="O237" s="3"/>
      <c r="P237" s="2"/>
      <c r="Q237" s="2"/>
      <c r="R237" s="2"/>
    </row>
    <row r="238" spans="10:18" ht="15.75" customHeight="1">
      <c r="J238" s="2"/>
      <c r="K238" s="3"/>
      <c r="L238" s="2"/>
      <c r="M238" s="4"/>
      <c r="N238" s="2"/>
      <c r="O238" s="3"/>
      <c r="P238" s="2"/>
      <c r="Q238" s="2"/>
      <c r="R238" s="2"/>
    </row>
    <row r="239" spans="10:18" ht="15.75" customHeight="1">
      <c r="J239" s="2"/>
      <c r="K239" s="3"/>
      <c r="L239" s="2"/>
      <c r="M239" s="4"/>
      <c r="N239" s="2"/>
      <c r="O239" s="3"/>
      <c r="P239" s="2"/>
      <c r="Q239" s="2"/>
      <c r="R239" s="2"/>
    </row>
    <row r="240" spans="10:18" ht="15.75" customHeight="1">
      <c r="J240" s="2"/>
      <c r="K240" s="3"/>
      <c r="L240" s="2"/>
      <c r="M240" s="4"/>
      <c r="N240" s="2"/>
      <c r="O240" s="3"/>
      <c r="P240" s="2"/>
      <c r="Q240" s="2"/>
      <c r="R240" s="2"/>
    </row>
    <row r="241" spans="10:18" ht="15.75" customHeight="1">
      <c r="J241" s="2"/>
      <c r="K241" s="3"/>
      <c r="L241" s="2"/>
      <c r="M241" s="4"/>
      <c r="N241" s="2"/>
      <c r="O241" s="3"/>
      <c r="P241" s="2"/>
      <c r="Q241" s="2"/>
      <c r="R241" s="2"/>
    </row>
    <row r="242" spans="10:18" ht="15.75" customHeight="1">
      <c r="J242" s="2"/>
      <c r="K242" s="3"/>
      <c r="L242" s="2"/>
      <c r="M242" s="4"/>
      <c r="N242" s="2"/>
      <c r="O242" s="3"/>
      <c r="P242" s="2"/>
      <c r="Q242" s="2"/>
      <c r="R242" s="2"/>
    </row>
    <row r="243" spans="10:18" ht="15.75" customHeight="1">
      <c r="J243" s="2"/>
      <c r="K243" s="3"/>
      <c r="L243" s="2"/>
      <c r="M243" s="4"/>
      <c r="N243" s="2"/>
      <c r="O243" s="3"/>
      <c r="P243" s="2"/>
      <c r="Q243" s="2"/>
      <c r="R243" s="2"/>
    </row>
    <row r="244" spans="10:18" ht="15.75" customHeight="1">
      <c r="J244" s="2"/>
      <c r="K244" s="3"/>
      <c r="L244" s="2"/>
      <c r="M244" s="4"/>
      <c r="N244" s="2"/>
      <c r="O244" s="3"/>
      <c r="P244" s="2"/>
      <c r="Q244" s="2"/>
      <c r="R244" s="2"/>
    </row>
    <row r="245" spans="10:18" ht="15.75" customHeight="1">
      <c r="J245" s="2"/>
      <c r="K245" s="3"/>
      <c r="L245" s="2"/>
      <c r="M245" s="4"/>
      <c r="N245" s="2"/>
      <c r="O245" s="3"/>
      <c r="P245" s="2"/>
      <c r="Q245" s="2"/>
      <c r="R245" s="2"/>
    </row>
    <row r="246" spans="10:18" ht="15.75" customHeight="1">
      <c r="J246" s="2"/>
      <c r="K246" s="3"/>
      <c r="L246" s="2"/>
      <c r="M246" s="4"/>
      <c r="N246" s="2"/>
      <c r="O246" s="3"/>
      <c r="P246" s="2"/>
      <c r="Q246" s="2"/>
      <c r="R246" s="2"/>
    </row>
    <row r="247" spans="10:18" ht="15.75" customHeight="1">
      <c r="J247" s="2"/>
      <c r="K247" s="3"/>
      <c r="L247" s="2"/>
      <c r="M247" s="4"/>
      <c r="N247" s="2"/>
      <c r="O247" s="3"/>
      <c r="P247" s="2"/>
      <c r="Q247" s="2"/>
      <c r="R247" s="2"/>
    </row>
    <row r="248" spans="10:18" ht="15.75" customHeight="1">
      <c r="J248" s="2"/>
      <c r="K248" s="3"/>
      <c r="L248" s="2"/>
      <c r="M248" s="4"/>
      <c r="N248" s="2"/>
      <c r="O248" s="3"/>
      <c r="P248" s="2"/>
      <c r="Q248" s="2"/>
      <c r="R248" s="2"/>
    </row>
    <row r="249" spans="10:18" ht="15.75" customHeight="1">
      <c r="J249" s="2"/>
      <c r="K249" s="3"/>
      <c r="L249" s="2"/>
      <c r="M249" s="4"/>
      <c r="N249" s="2"/>
      <c r="O249" s="3"/>
      <c r="P249" s="2"/>
      <c r="Q249" s="2"/>
      <c r="R249" s="2"/>
    </row>
    <row r="250" spans="10:18" ht="15.75" customHeight="1">
      <c r="J250" s="2"/>
      <c r="K250" s="3"/>
      <c r="L250" s="2"/>
      <c r="M250" s="4"/>
      <c r="N250" s="2"/>
      <c r="O250" s="3"/>
      <c r="P250" s="2"/>
      <c r="Q250" s="2"/>
      <c r="R250" s="2"/>
    </row>
    <row r="251" spans="10:18" ht="15.75" customHeight="1">
      <c r="J251" s="2"/>
      <c r="K251" s="3"/>
      <c r="L251" s="2"/>
      <c r="M251" s="4"/>
      <c r="N251" s="2"/>
      <c r="O251" s="3"/>
      <c r="P251" s="2"/>
      <c r="Q251" s="2"/>
      <c r="R251" s="2"/>
    </row>
    <row r="252" spans="10:18" ht="15.75" customHeight="1">
      <c r="J252" s="2"/>
      <c r="K252" s="3"/>
      <c r="L252" s="2"/>
      <c r="M252" s="4"/>
      <c r="N252" s="2"/>
      <c r="O252" s="3"/>
      <c r="P252" s="2"/>
      <c r="Q252" s="2"/>
      <c r="R252" s="2"/>
    </row>
    <row r="253" spans="10:18" ht="15.75" customHeight="1">
      <c r="J253" s="2"/>
      <c r="K253" s="3"/>
      <c r="L253" s="2"/>
      <c r="M253" s="4"/>
      <c r="N253" s="2"/>
      <c r="O253" s="3"/>
      <c r="P253" s="2"/>
      <c r="Q253" s="2"/>
      <c r="R253" s="2"/>
    </row>
    <row r="254" spans="10:18" ht="15.75" customHeight="1">
      <c r="J254" s="2"/>
      <c r="K254" s="3"/>
      <c r="L254" s="2"/>
      <c r="M254" s="4"/>
      <c r="N254" s="2"/>
      <c r="O254" s="3"/>
      <c r="P254" s="2"/>
      <c r="Q254" s="2"/>
      <c r="R254" s="2"/>
    </row>
    <row r="255" spans="10:18" ht="15.75" customHeight="1">
      <c r="J255" s="2"/>
      <c r="K255" s="3"/>
      <c r="L255" s="2"/>
      <c r="M255" s="4"/>
      <c r="N255" s="2"/>
      <c r="O255" s="3"/>
      <c r="P255" s="2"/>
      <c r="Q255" s="2"/>
      <c r="R255" s="2"/>
    </row>
    <row r="256" spans="10:18" ht="15.75" customHeight="1">
      <c r="J256" s="2"/>
      <c r="K256" s="3"/>
      <c r="L256" s="2"/>
      <c r="M256" s="4"/>
      <c r="N256" s="2"/>
      <c r="O256" s="3"/>
      <c r="P256" s="2"/>
      <c r="Q256" s="2"/>
      <c r="R256" s="2"/>
    </row>
    <row r="257" spans="10:18" ht="15.75" customHeight="1">
      <c r="J257" s="2"/>
      <c r="K257" s="3"/>
      <c r="L257" s="2"/>
      <c r="M257" s="4"/>
      <c r="N257" s="2"/>
      <c r="O257" s="3"/>
      <c r="P257" s="2"/>
      <c r="Q257" s="2"/>
      <c r="R257" s="2"/>
    </row>
    <row r="258" spans="10:18" ht="15.75" customHeight="1">
      <c r="J258" s="2"/>
      <c r="K258" s="3"/>
      <c r="L258" s="2"/>
      <c r="M258" s="4"/>
      <c r="N258" s="2"/>
      <c r="O258" s="3"/>
      <c r="P258" s="2"/>
      <c r="Q258" s="2"/>
      <c r="R258" s="2"/>
    </row>
    <row r="259" spans="10:18" ht="15.75" customHeight="1">
      <c r="J259" s="2"/>
      <c r="K259" s="3"/>
      <c r="L259" s="2"/>
      <c r="M259" s="4"/>
      <c r="N259" s="2"/>
      <c r="O259" s="3"/>
      <c r="P259" s="2"/>
      <c r="Q259" s="2"/>
      <c r="R259" s="2"/>
    </row>
    <row r="260" spans="10:18" ht="15.75" customHeight="1">
      <c r="J260" s="2"/>
      <c r="K260" s="3"/>
      <c r="L260" s="2"/>
      <c r="M260" s="4"/>
      <c r="N260" s="2"/>
      <c r="O260" s="3"/>
      <c r="P260" s="2"/>
      <c r="Q260" s="2"/>
      <c r="R260" s="2"/>
    </row>
    <row r="261" spans="10:18" ht="15.75" customHeight="1">
      <c r="J261" s="2"/>
      <c r="K261" s="3"/>
      <c r="L261" s="2"/>
      <c r="M261" s="4"/>
      <c r="N261" s="2"/>
      <c r="O261" s="3"/>
      <c r="P261" s="2"/>
      <c r="Q261" s="2"/>
      <c r="R261" s="2"/>
    </row>
    <row r="262" spans="10:18" ht="15.75" customHeight="1">
      <c r="J262" s="2"/>
      <c r="K262" s="3"/>
      <c r="L262" s="2"/>
      <c r="M262" s="4"/>
      <c r="N262" s="2"/>
      <c r="O262" s="3"/>
      <c r="P262" s="2"/>
      <c r="Q262" s="2"/>
      <c r="R262" s="2"/>
    </row>
    <row r="263" spans="10:18" ht="15.75" customHeight="1">
      <c r="J263" s="2"/>
      <c r="K263" s="3"/>
      <c r="L263" s="2"/>
      <c r="M263" s="4"/>
      <c r="N263" s="2"/>
      <c r="O263" s="3"/>
      <c r="P263" s="2"/>
      <c r="Q263" s="2"/>
      <c r="R263" s="2"/>
    </row>
    <row r="264" spans="10:18" ht="15.75" customHeight="1">
      <c r="J264" s="2"/>
      <c r="K264" s="3"/>
      <c r="L264" s="2"/>
      <c r="M264" s="4"/>
      <c r="N264" s="2"/>
      <c r="O264" s="3"/>
      <c r="P264" s="2"/>
      <c r="Q264" s="2"/>
      <c r="R264" s="2"/>
    </row>
    <row r="265" spans="10:18" ht="15.75" customHeight="1">
      <c r="J265" s="2"/>
      <c r="K265" s="3"/>
      <c r="L265" s="2"/>
      <c r="M265" s="4"/>
      <c r="N265" s="2"/>
      <c r="O265" s="3"/>
      <c r="P265" s="2"/>
      <c r="Q265" s="2"/>
      <c r="R265" s="2"/>
    </row>
    <row r="266" spans="10:18" ht="15.75" customHeight="1">
      <c r="J266" s="2"/>
      <c r="K266" s="3"/>
      <c r="L266" s="2"/>
      <c r="M266" s="4"/>
      <c r="N266" s="2"/>
      <c r="O266" s="3"/>
      <c r="P266" s="2"/>
      <c r="Q266" s="2"/>
      <c r="R266" s="2"/>
    </row>
    <row r="267" spans="10:18" ht="15.75" customHeight="1">
      <c r="J267" s="2"/>
      <c r="K267" s="3"/>
      <c r="L267" s="2"/>
      <c r="M267" s="4"/>
      <c r="N267" s="2"/>
      <c r="O267" s="3"/>
      <c r="P267" s="2"/>
      <c r="Q267" s="2"/>
      <c r="R267" s="2"/>
    </row>
    <row r="268" spans="10:18" ht="15.75" customHeight="1">
      <c r="J268" s="2"/>
      <c r="K268" s="3"/>
      <c r="L268" s="2"/>
      <c r="M268" s="4"/>
      <c r="N268" s="2"/>
      <c r="O268" s="3"/>
      <c r="P268" s="2"/>
      <c r="Q268" s="2"/>
      <c r="R268" s="2"/>
    </row>
    <row r="269" spans="10:18" ht="15.75" customHeight="1">
      <c r="J269" s="2"/>
      <c r="K269" s="3"/>
      <c r="L269" s="2"/>
      <c r="M269" s="4"/>
      <c r="N269" s="2"/>
      <c r="O269" s="3"/>
      <c r="P269" s="2"/>
      <c r="Q269" s="2"/>
      <c r="R269" s="2"/>
    </row>
    <row r="270" spans="10:18" ht="15.75" customHeight="1">
      <c r="J270" s="2"/>
      <c r="K270" s="3"/>
      <c r="L270" s="2"/>
      <c r="M270" s="4"/>
      <c r="N270" s="2"/>
      <c r="O270" s="3"/>
      <c r="P270" s="2"/>
      <c r="Q270" s="2"/>
      <c r="R270" s="2"/>
    </row>
    <row r="271" spans="10:18" ht="15.75" customHeight="1">
      <c r="J271" s="2"/>
      <c r="K271" s="3"/>
      <c r="L271" s="2"/>
      <c r="M271" s="4"/>
      <c r="N271" s="2"/>
      <c r="O271" s="3"/>
      <c r="P271" s="2"/>
      <c r="Q271" s="2"/>
      <c r="R271" s="2"/>
    </row>
    <row r="272" spans="10:18" ht="15.75" customHeight="1">
      <c r="J272" s="2"/>
      <c r="K272" s="3"/>
      <c r="L272" s="2"/>
      <c r="M272" s="4"/>
      <c r="N272" s="2"/>
      <c r="O272" s="3"/>
      <c r="P272" s="2"/>
      <c r="Q272" s="2"/>
      <c r="R272" s="2"/>
    </row>
    <row r="273" spans="10:18" ht="15.75" customHeight="1">
      <c r="J273" s="2"/>
      <c r="K273" s="3"/>
      <c r="L273" s="2"/>
      <c r="M273" s="4"/>
      <c r="N273" s="2"/>
      <c r="O273" s="3"/>
      <c r="P273" s="2"/>
      <c r="Q273" s="2"/>
      <c r="R273" s="2"/>
    </row>
    <row r="274" spans="10:18" ht="15.75" customHeight="1">
      <c r="J274" s="2"/>
      <c r="K274" s="3"/>
      <c r="L274" s="2"/>
      <c r="M274" s="4"/>
      <c r="N274" s="2"/>
      <c r="O274" s="3"/>
      <c r="P274" s="2"/>
      <c r="Q274" s="2"/>
      <c r="R274" s="2"/>
    </row>
    <row r="275" spans="10:18" ht="15.75" customHeight="1">
      <c r="J275" s="2"/>
      <c r="K275" s="3"/>
      <c r="L275" s="2"/>
      <c r="M275" s="4"/>
      <c r="N275" s="2"/>
      <c r="O275" s="3"/>
      <c r="P275" s="2"/>
      <c r="Q275" s="2"/>
      <c r="R275" s="2"/>
    </row>
    <row r="276" spans="10:18" ht="15.75" customHeight="1">
      <c r="J276" s="2"/>
      <c r="K276" s="3"/>
      <c r="L276" s="2"/>
      <c r="M276" s="4"/>
      <c r="N276" s="2"/>
      <c r="O276" s="3"/>
      <c r="P276" s="2"/>
      <c r="Q276" s="2"/>
      <c r="R276" s="2"/>
    </row>
    <row r="277" spans="10:18" ht="15.75" customHeight="1">
      <c r="J277" s="2"/>
      <c r="K277" s="3"/>
      <c r="L277" s="2"/>
      <c r="M277" s="4"/>
      <c r="N277" s="2"/>
      <c r="O277" s="3"/>
      <c r="P277" s="2"/>
      <c r="Q277" s="2"/>
      <c r="R277" s="2"/>
    </row>
    <row r="278" spans="10:18" ht="15.75" customHeight="1">
      <c r="J278" s="2"/>
      <c r="K278" s="3"/>
      <c r="L278" s="2"/>
      <c r="M278" s="4"/>
      <c r="N278" s="2"/>
      <c r="O278" s="3"/>
      <c r="P278" s="2"/>
      <c r="Q278" s="2"/>
      <c r="R278" s="2"/>
    </row>
    <row r="279" spans="10:18" ht="15.75" customHeight="1">
      <c r="J279" s="2"/>
      <c r="K279" s="3"/>
      <c r="L279" s="2"/>
      <c r="M279" s="4"/>
      <c r="N279" s="2"/>
      <c r="O279" s="3"/>
      <c r="P279" s="2"/>
      <c r="Q279" s="2"/>
      <c r="R279" s="2"/>
    </row>
    <row r="280" spans="10:18" ht="15.75" customHeight="1">
      <c r="J280" s="2"/>
      <c r="K280" s="3"/>
      <c r="L280" s="2"/>
      <c r="M280" s="4"/>
      <c r="N280" s="2"/>
      <c r="O280" s="3"/>
      <c r="P280" s="2"/>
      <c r="Q280" s="2"/>
      <c r="R280" s="2"/>
    </row>
    <row r="281" spans="10:18" ht="15.75" customHeight="1">
      <c r="J281" s="2"/>
      <c r="K281" s="3"/>
      <c r="L281" s="2"/>
      <c r="M281" s="4"/>
      <c r="N281" s="2"/>
      <c r="O281" s="3"/>
      <c r="P281" s="2"/>
      <c r="Q281" s="2"/>
      <c r="R281" s="2"/>
    </row>
    <row r="282" spans="10:18" ht="15.75" customHeight="1">
      <c r="J282" s="2"/>
      <c r="K282" s="3"/>
      <c r="L282" s="2"/>
      <c r="M282" s="4"/>
      <c r="N282" s="2"/>
      <c r="O282" s="3"/>
      <c r="P282" s="2"/>
      <c r="Q282" s="2"/>
      <c r="R282" s="2"/>
    </row>
    <row r="283" spans="10:18" ht="15.75" customHeight="1">
      <c r="J283" s="2"/>
      <c r="K283" s="3"/>
      <c r="L283" s="2"/>
      <c r="M283" s="4"/>
      <c r="N283" s="2"/>
      <c r="O283" s="3"/>
      <c r="P283" s="2"/>
      <c r="Q283" s="2"/>
      <c r="R283" s="2"/>
    </row>
    <row r="284" spans="10:18" ht="15.75" customHeight="1">
      <c r="J284" s="2"/>
      <c r="K284" s="3"/>
      <c r="L284" s="2"/>
      <c r="M284" s="4"/>
      <c r="N284" s="2"/>
      <c r="O284" s="3"/>
      <c r="P284" s="2"/>
      <c r="Q284" s="2"/>
      <c r="R284" s="2"/>
    </row>
    <row r="285" spans="10:18" ht="15.75" customHeight="1">
      <c r="J285" s="2"/>
      <c r="K285" s="3"/>
      <c r="L285" s="2"/>
      <c r="M285" s="4"/>
      <c r="N285" s="2"/>
      <c r="O285" s="3"/>
      <c r="P285" s="2"/>
      <c r="Q285" s="2"/>
      <c r="R285" s="2"/>
    </row>
    <row r="286" spans="10:18" ht="15.75" customHeight="1">
      <c r="J286" s="2"/>
      <c r="K286" s="3"/>
      <c r="L286" s="2"/>
      <c r="M286" s="4"/>
      <c r="N286" s="2"/>
      <c r="O286" s="3"/>
      <c r="P286" s="2"/>
      <c r="Q286" s="2"/>
      <c r="R286" s="2"/>
    </row>
    <row r="287" spans="10:18" ht="15.75" customHeight="1">
      <c r="J287" s="2"/>
      <c r="K287" s="3"/>
      <c r="L287" s="2"/>
      <c r="M287" s="4"/>
      <c r="N287" s="2"/>
      <c r="O287" s="3"/>
      <c r="P287" s="2"/>
      <c r="Q287" s="2"/>
      <c r="R287" s="2"/>
    </row>
    <row r="288" spans="10:18" ht="15.75" customHeight="1">
      <c r="J288" s="2"/>
      <c r="K288" s="3"/>
      <c r="L288" s="2"/>
      <c r="M288" s="4"/>
      <c r="N288" s="2"/>
      <c r="O288" s="3"/>
      <c r="P288" s="2"/>
      <c r="Q288" s="2"/>
      <c r="R288" s="2"/>
    </row>
    <row r="289" spans="10:18" ht="15.75" customHeight="1">
      <c r="J289" s="2"/>
      <c r="K289" s="3"/>
      <c r="L289" s="2"/>
      <c r="M289" s="4"/>
      <c r="N289" s="2"/>
      <c r="O289" s="3"/>
      <c r="P289" s="2"/>
      <c r="Q289" s="2"/>
      <c r="R289" s="2"/>
    </row>
    <row r="290" spans="10:18" ht="15.75" customHeight="1">
      <c r="J290" s="2"/>
      <c r="K290" s="3"/>
      <c r="L290" s="2"/>
      <c r="M290" s="4"/>
      <c r="N290" s="2"/>
      <c r="O290" s="3"/>
      <c r="P290" s="2"/>
      <c r="Q290" s="2"/>
      <c r="R290" s="2"/>
    </row>
    <row r="291" spans="10:18" ht="15.75" customHeight="1">
      <c r="J291" s="2"/>
      <c r="K291" s="3"/>
      <c r="L291" s="2"/>
      <c r="M291" s="4"/>
      <c r="N291" s="2"/>
      <c r="O291" s="3"/>
      <c r="P291" s="2"/>
      <c r="Q291" s="2"/>
      <c r="R291" s="2"/>
    </row>
    <row r="292" spans="10:18" ht="15.75" customHeight="1">
      <c r="J292" s="2"/>
      <c r="K292" s="3"/>
      <c r="L292" s="2"/>
      <c r="M292" s="4"/>
      <c r="N292" s="2"/>
      <c r="O292" s="3"/>
      <c r="P292" s="2"/>
      <c r="Q292" s="2"/>
      <c r="R292" s="2"/>
    </row>
    <row r="293" spans="10:18" ht="15.75" customHeight="1">
      <c r="J293" s="2"/>
      <c r="K293" s="3"/>
      <c r="L293" s="2"/>
      <c r="M293" s="4"/>
      <c r="N293" s="2"/>
      <c r="O293" s="3"/>
      <c r="P293" s="2"/>
      <c r="Q293" s="2"/>
      <c r="R293" s="2"/>
    </row>
    <row r="294" spans="10:18" ht="15.75" customHeight="1">
      <c r="J294" s="2"/>
      <c r="K294" s="3"/>
      <c r="L294" s="2"/>
      <c r="M294" s="4"/>
      <c r="N294" s="2"/>
      <c r="O294" s="3"/>
      <c r="P294" s="2"/>
      <c r="Q294" s="2"/>
      <c r="R294" s="2"/>
    </row>
    <row r="295" spans="10:18" ht="15.75" customHeight="1">
      <c r="J295" s="2"/>
      <c r="K295" s="3"/>
      <c r="L295" s="2"/>
      <c r="M295" s="4"/>
      <c r="N295" s="2"/>
      <c r="O295" s="3"/>
      <c r="P295" s="2"/>
      <c r="Q295" s="2"/>
      <c r="R295" s="2"/>
    </row>
    <row r="296" spans="10:18" ht="15.75" customHeight="1">
      <c r="J296" s="2"/>
      <c r="K296" s="3"/>
      <c r="L296" s="2"/>
      <c r="M296" s="4"/>
      <c r="N296" s="2"/>
      <c r="O296" s="3"/>
      <c r="P296" s="2"/>
      <c r="Q296" s="2"/>
      <c r="R296" s="2"/>
    </row>
    <row r="297" spans="10:18" ht="15.75" customHeight="1">
      <c r="J297" s="2"/>
      <c r="K297" s="3"/>
      <c r="L297" s="2"/>
      <c r="M297" s="4"/>
      <c r="N297" s="2"/>
      <c r="O297" s="3"/>
      <c r="P297" s="2"/>
      <c r="Q297" s="2"/>
      <c r="R297" s="2"/>
    </row>
    <row r="298" spans="10:18" ht="15.75" customHeight="1">
      <c r="J298" s="2"/>
      <c r="K298" s="3"/>
      <c r="L298" s="2"/>
      <c r="M298" s="4"/>
      <c r="N298" s="2"/>
      <c r="O298" s="3"/>
      <c r="P298" s="2"/>
      <c r="Q298" s="2"/>
      <c r="R298" s="2"/>
    </row>
    <row r="299" spans="10:18" ht="15.75" customHeight="1">
      <c r="J299" s="2"/>
      <c r="K299" s="3"/>
      <c r="L299" s="2"/>
      <c r="M299" s="4"/>
      <c r="N299" s="2"/>
      <c r="O299" s="3"/>
      <c r="P299" s="2"/>
      <c r="Q299" s="2"/>
      <c r="R299" s="2"/>
    </row>
    <row r="300" spans="10:18" ht="15.75" customHeight="1">
      <c r="J300" s="2"/>
      <c r="K300" s="3"/>
      <c r="L300" s="2"/>
      <c r="M300" s="4"/>
      <c r="N300" s="2"/>
      <c r="O300" s="3"/>
      <c r="P300" s="2"/>
      <c r="Q300" s="2"/>
      <c r="R300" s="2"/>
    </row>
    <row r="301" spans="10:18" ht="15.75" customHeight="1">
      <c r="J301" s="2"/>
      <c r="K301" s="3"/>
      <c r="L301" s="2"/>
      <c r="M301" s="4"/>
      <c r="N301" s="2"/>
      <c r="O301" s="3"/>
      <c r="P301" s="2"/>
      <c r="Q301" s="2"/>
      <c r="R301" s="2"/>
    </row>
    <row r="302" spans="10:18" ht="15.75" customHeight="1">
      <c r="J302" s="2"/>
      <c r="K302" s="3"/>
      <c r="L302" s="2"/>
      <c r="M302" s="4"/>
      <c r="N302" s="2"/>
      <c r="O302" s="3"/>
      <c r="P302" s="2"/>
      <c r="Q302" s="2"/>
      <c r="R302" s="2"/>
    </row>
    <row r="303" spans="10:18" ht="15.75" customHeight="1">
      <c r="J303" s="2"/>
      <c r="K303" s="3"/>
      <c r="L303" s="2"/>
      <c r="M303" s="4"/>
      <c r="N303" s="2"/>
      <c r="O303" s="3"/>
      <c r="P303" s="2"/>
      <c r="Q303" s="2"/>
      <c r="R303" s="2"/>
    </row>
    <row r="304" spans="10:18" ht="15.75" customHeight="1">
      <c r="J304" s="2"/>
      <c r="K304" s="3"/>
      <c r="L304" s="2"/>
      <c r="M304" s="4"/>
      <c r="N304" s="2"/>
      <c r="O304" s="3"/>
      <c r="P304" s="2"/>
      <c r="Q304" s="2"/>
      <c r="R304" s="2"/>
    </row>
    <row r="305" spans="10:18" ht="15.75" customHeight="1">
      <c r="J305" s="2"/>
      <c r="K305" s="3"/>
      <c r="L305" s="2"/>
      <c r="M305" s="4"/>
      <c r="N305" s="2"/>
      <c r="O305" s="3"/>
      <c r="P305" s="2"/>
      <c r="Q305" s="2"/>
      <c r="R305" s="2"/>
    </row>
    <row r="306" spans="10:18" ht="15.75" customHeight="1">
      <c r="J306" s="2"/>
      <c r="K306" s="3"/>
      <c r="L306" s="2"/>
      <c r="M306" s="4"/>
      <c r="N306" s="2"/>
      <c r="O306" s="3"/>
      <c r="P306" s="2"/>
      <c r="Q306" s="2"/>
      <c r="R306" s="2"/>
    </row>
    <row r="307" spans="10:18" ht="15.75" customHeight="1">
      <c r="J307" s="2"/>
      <c r="K307" s="3"/>
      <c r="L307" s="2"/>
      <c r="M307" s="4"/>
      <c r="N307" s="2"/>
      <c r="O307" s="3"/>
      <c r="P307" s="2"/>
      <c r="Q307" s="2"/>
      <c r="R307" s="2"/>
    </row>
    <row r="308" spans="10:18" ht="15.75" customHeight="1">
      <c r="J308" s="2"/>
      <c r="K308" s="3"/>
      <c r="L308" s="2"/>
      <c r="M308" s="4"/>
      <c r="N308" s="2"/>
      <c r="O308" s="3"/>
      <c r="P308" s="2"/>
      <c r="Q308" s="2"/>
      <c r="R308" s="2"/>
    </row>
    <row r="309" spans="10:18" ht="15.75" customHeight="1">
      <c r="J309" s="2"/>
      <c r="K309" s="3"/>
      <c r="L309" s="2"/>
      <c r="M309" s="4"/>
      <c r="N309" s="2"/>
      <c r="O309" s="3"/>
      <c r="P309" s="2"/>
      <c r="Q309" s="2"/>
      <c r="R309" s="2"/>
    </row>
    <row r="310" spans="10:18" ht="15.75" customHeight="1">
      <c r="J310" s="2"/>
      <c r="K310" s="3"/>
      <c r="L310" s="2"/>
      <c r="M310" s="4"/>
      <c r="N310" s="2"/>
      <c r="O310" s="3"/>
      <c r="P310" s="2"/>
      <c r="Q310" s="2"/>
      <c r="R310" s="2"/>
    </row>
    <row r="311" spans="10:18" ht="15.75" customHeight="1">
      <c r="J311" s="2"/>
      <c r="K311" s="3"/>
      <c r="L311" s="2"/>
      <c r="M311" s="4"/>
      <c r="N311" s="2"/>
      <c r="O311" s="3"/>
      <c r="P311" s="2"/>
      <c r="Q311" s="2"/>
      <c r="R311" s="2"/>
    </row>
    <row r="312" spans="10:18" ht="15.75" customHeight="1">
      <c r="J312" s="2"/>
      <c r="K312" s="3"/>
      <c r="L312" s="2"/>
      <c r="M312" s="4"/>
      <c r="N312" s="2"/>
      <c r="O312" s="3"/>
      <c r="P312" s="2"/>
      <c r="Q312" s="2"/>
      <c r="R312" s="2"/>
    </row>
    <row r="313" spans="10:18" ht="15.75" customHeight="1">
      <c r="J313" s="2"/>
      <c r="K313" s="3"/>
      <c r="L313" s="2"/>
      <c r="M313" s="4"/>
      <c r="N313" s="2"/>
      <c r="O313" s="3"/>
      <c r="P313" s="2"/>
      <c r="Q313" s="2"/>
      <c r="R313" s="2"/>
    </row>
    <row r="314" spans="10:18" ht="15.75" customHeight="1">
      <c r="J314" s="2"/>
      <c r="K314" s="3"/>
      <c r="L314" s="2"/>
      <c r="M314" s="4"/>
      <c r="N314" s="2"/>
      <c r="O314" s="3"/>
      <c r="P314" s="2"/>
      <c r="Q314" s="2"/>
      <c r="R314" s="2"/>
    </row>
    <row r="315" spans="10:18" ht="15.75" customHeight="1">
      <c r="J315" s="2"/>
      <c r="K315" s="3"/>
      <c r="L315" s="2"/>
      <c r="M315" s="4"/>
      <c r="N315" s="2"/>
      <c r="O315" s="3"/>
      <c r="P315" s="2"/>
      <c r="Q315" s="2"/>
      <c r="R315" s="2"/>
    </row>
    <row r="316" spans="10:18" ht="15.75" customHeight="1">
      <c r="J316" s="2"/>
      <c r="K316" s="3"/>
      <c r="L316" s="2"/>
      <c r="M316" s="4"/>
      <c r="N316" s="2"/>
      <c r="O316" s="3"/>
      <c r="P316" s="2"/>
      <c r="Q316" s="2"/>
      <c r="R316" s="2"/>
    </row>
    <row r="317" spans="10:18" ht="15.75" customHeight="1">
      <c r="J317" s="2"/>
      <c r="K317" s="3"/>
      <c r="L317" s="2"/>
      <c r="M317" s="4"/>
      <c r="N317" s="2"/>
      <c r="O317" s="3"/>
      <c r="P317" s="2"/>
      <c r="Q317" s="2"/>
      <c r="R317" s="2"/>
    </row>
    <row r="318" spans="10:18" ht="15.75" customHeight="1">
      <c r="J318" s="2"/>
      <c r="K318" s="3"/>
      <c r="L318" s="2"/>
      <c r="M318" s="4"/>
      <c r="N318" s="2"/>
      <c r="O318" s="3"/>
      <c r="P318" s="2"/>
      <c r="Q318" s="2"/>
      <c r="R318" s="2"/>
    </row>
    <row r="319" spans="10:18" ht="15.75" customHeight="1">
      <c r="J319" s="2"/>
      <c r="K319" s="3"/>
      <c r="L319" s="2"/>
      <c r="M319" s="4"/>
      <c r="N319" s="2"/>
      <c r="O319" s="3"/>
      <c r="P319" s="2"/>
      <c r="Q319" s="2"/>
      <c r="R319" s="2"/>
    </row>
    <row r="320" spans="10:18" ht="15.75" customHeight="1">
      <c r="J320" s="2"/>
      <c r="K320" s="3"/>
      <c r="L320" s="2"/>
      <c r="M320" s="4"/>
      <c r="N320" s="2"/>
      <c r="O320" s="3"/>
      <c r="P320" s="2"/>
      <c r="Q320" s="2"/>
      <c r="R320" s="2"/>
    </row>
    <row r="321" spans="10:18" ht="15.75" customHeight="1">
      <c r="J321" s="2"/>
      <c r="K321" s="3"/>
      <c r="L321" s="2"/>
      <c r="M321" s="4"/>
      <c r="N321" s="2"/>
      <c r="O321" s="3"/>
      <c r="P321" s="2"/>
      <c r="Q321" s="2"/>
      <c r="R321" s="2"/>
    </row>
    <row r="322" spans="10:18" ht="15.75" customHeight="1">
      <c r="J322" s="2"/>
      <c r="K322" s="3"/>
      <c r="L322" s="2"/>
      <c r="M322" s="4"/>
      <c r="N322" s="2"/>
      <c r="O322" s="3"/>
      <c r="P322" s="2"/>
      <c r="Q322" s="2"/>
      <c r="R322" s="2"/>
    </row>
    <row r="323" spans="10:18" ht="15.75" customHeight="1">
      <c r="J323" s="2"/>
      <c r="K323" s="3"/>
      <c r="L323" s="2"/>
      <c r="M323" s="4"/>
      <c r="N323" s="2"/>
      <c r="O323" s="3"/>
      <c r="P323" s="2"/>
      <c r="Q323" s="2"/>
      <c r="R323" s="2"/>
    </row>
    <row r="324" spans="10:18" ht="15.75" customHeight="1">
      <c r="J324" s="2"/>
      <c r="K324" s="3"/>
      <c r="L324" s="2"/>
      <c r="M324" s="4"/>
      <c r="N324" s="2"/>
      <c r="O324" s="3"/>
      <c r="P324" s="2"/>
      <c r="Q324" s="2"/>
      <c r="R324" s="2"/>
    </row>
    <row r="325" spans="10:18" ht="15.75" customHeight="1">
      <c r="J325" s="2"/>
      <c r="K325" s="3"/>
      <c r="L325" s="2"/>
      <c r="M325" s="4"/>
      <c r="N325" s="2"/>
      <c r="O325" s="3"/>
      <c r="P325" s="2"/>
      <c r="Q325" s="2"/>
      <c r="R325" s="2"/>
    </row>
    <row r="326" spans="10:18" ht="15.75" customHeight="1">
      <c r="J326" s="2"/>
      <c r="K326" s="3"/>
      <c r="L326" s="2"/>
      <c r="M326" s="4"/>
      <c r="N326" s="2"/>
      <c r="O326" s="3"/>
      <c r="P326" s="2"/>
      <c r="Q326" s="2"/>
      <c r="R326" s="2"/>
    </row>
    <row r="327" spans="10:18" ht="15.75" customHeight="1">
      <c r="J327" s="2"/>
      <c r="K327" s="3"/>
      <c r="L327" s="2"/>
      <c r="M327" s="4"/>
      <c r="N327" s="2"/>
      <c r="O327" s="3"/>
      <c r="P327" s="2"/>
      <c r="Q327" s="2"/>
      <c r="R327" s="2"/>
    </row>
    <row r="328" spans="10:18" ht="15.75" customHeight="1">
      <c r="J328" s="2"/>
      <c r="K328" s="3"/>
      <c r="L328" s="2"/>
      <c r="M328" s="4"/>
      <c r="N328" s="2"/>
      <c r="O328" s="3"/>
      <c r="P328" s="2"/>
      <c r="Q328" s="2"/>
      <c r="R328" s="2"/>
    </row>
    <row r="329" spans="10:18" ht="15.75" customHeight="1">
      <c r="J329" s="2"/>
      <c r="K329" s="3"/>
      <c r="L329" s="2"/>
      <c r="M329" s="4"/>
      <c r="N329" s="2"/>
      <c r="O329" s="3"/>
      <c r="P329" s="2"/>
      <c r="Q329" s="2"/>
      <c r="R329" s="2"/>
    </row>
    <row r="330" spans="10:18" ht="15.75" customHeight="1">
      <c r="J330" s="2"/>
      <c r="K330" s="3"/>
      <c r="L330" s="2"/>
      <c r="M330" s="4"/>
      <c r="N330" s="2"/>
      <c r="O330" s="3"/>
      <c r="P330" s="2"/>
      <c r="Q330" s="2"/>
      <c r="R330" s="2"/>
    </row>
    <row r="331" spans="10:18" ht="15.75" customHeight="1">
      <c r="J331" s="2"/>
      <c r="K331" s="3"/>
      <c r="L331" s="2"/>
      <c r="M331" s="4"/>
      <c r="N331" s="2"/>
      <c r="O331" s="3"/>
      <c r="P331" s="2"/>
      <c r="Q331" s="2"/>
      <c r="R331" s="2"/>
    </row>
    <row r="332" spans="10:18" ht="15.75" customHeight="1">
      <c r="J332" s="2"/>
      <c r="K332" s="3"/>
      <c r="L332" s="2"/>
      <c r="M332" s="4"/>
      <c r="N332" s="2"/>
      <c r="O332" s="3"/>
      <c r="P332" s="2"/>
      <c r="Q332" s="2"/>
      <c r="R332" s="2"/>
    </row>
    <row r="333" spans="10:18" ht="15.75" customHeight="1">
      <c r="J333" s="2"/>
      <c r="K333" s="3"/>
      <c r="L333" s="2"/>
      <c r="M333" s="4"/>
      <c r="N333" s="2"/>
      <c r="O333" s="3"/>
      <c r="P333" s="2"/>
      <c r="Q333" s="2"/>
      <c r="R333" s="2"/>
    </row>
    <row r="334" spans="10:18" ht="15.75" customHeight="1">
      <c r="J334" s="2"/>
      <c r="K334" s="3"/>
      <c r="L334" s="2"/>
      <c r="M334" s="4"/>
      <c r="N334" s="2"/>
      <c r="O334" s="3"/>
      <c r="P334" s="2"/>
      <c r="Q334" s="2"/>
      <c r="R334" s="2"/>
    </row>
    <row r="335" spans="10:18" ht="15.75" customHeight="1">
      <c r="J335" s="2"/>
      <c r="K335" s="3"/>
      <c r="L335" s="2"/>
      <c r="M335" s="4"/>
      <c r="N335" s="2"/>
      <c r="O335" s="3"/>
      <c r="P335" s="2"/>
      <c r="Q335" s="2"/>
      <c r="R335" s="2"/>
    </row>
    <row r="336" spans="10:18" ht="15.75" customHeight="1">
      <c r="J336" s="2"/>
      <c r="K336" s="3"/>
      <c r="L336" s="2"/>
      <c r="M336" s="4"/>
      <c r="N336" s="2"/>
      <c r="O336" s="3"/>
      <c r="P336" s="2"/>
      <c r="Q336" s="2"/>
      <c r="R336" s="2"/>
    </row>
    <row r="337" spans="10:18" ht="15.75" customHeight="1">
      <c r="J337" s="2"/>
      <c r="K337" s="3"/>
      <c r="L337" s="2"/>
      <c r="M337" s="4"/>
      <c r="N337" s="2"/>
      <c r="O337" s="3"/>
      <c r="P337" s="2"/>
      <c r="Q337" s="2"/>
      <c r="R337" s="2"/>
    </row>
    <row r="338" spans="10:18" ht="15.75" customHeight="1">
      <c r="J338" s="2"/>
      <c r="K338" s="3"/>
      <c r="L338" s="2"/>
      <c r="M338" s="4"/>
      <c r="N338" s="2"/>
      <c r="O338" s="3"/>
      <c r="P338" s="2"/>
      <c r="Q338" s="2"/>
      <c r="R338" s="2"/>
    </row>
    <row r="339" spans="10:18" ht="15.75" customHeight="1">
      <c r="J339" s="2"/>
      <c r="K339" s="3"/>
      <c r="L339" s="2"/>
      <c r="M339" s="4"/>
      <c r="N339" s="2"/>
      <c r="O339" s="3"/>
      <c r="P339" s="2"/>
      <c r="Q339" s="2"/>
      <c r="R339" s="2"/>
    </row>
    <row r="340" spans="10:18" ht="15.75" customHeight="1">
      <c r="J340" s="2"/>
      <c r="K340" s="3"/>
      <c r="L340" s="2"/>
      <c r="M340" s="4"/>
      <c r="N340" s="2"/>
      <c r="O340" s="3"/>
      <c r="P340" s="2"/>
      <c r="Q340" s="2"/>
      <c r="R340" s="2"/>
    </row>
    <row r="341" spans="10:18" ht="15.75" customHeight="1">
      <c r="J341" s="2"/>
      <c r="K341" s="3"/>
      <c r="L341" s="2"/>
      <c r="M341" s="4"/>
      <c r="N341" s="2"/>
      <c r="O341" s="3"/>
      <c r="P341" s="2"/>
      <c r="Q341" s="2"/>
      <c r="R341" s="2"/>
    </row>
    <row r="342" spans="10:18" ht="15.75" customHeight="1">
      <c r="J342" s="2"/>
      <c r="K342" s="3"/>
      <c r="L342" s="2"/>
      <c r="M342" s="4"/>
      <c r="N342" s="2"/>
      <c r="O342" s="3"/>
      <c r="P342" s="2"/>
      <c r="Q342" s="2"/>
      <c r="R342" s="2"/>
    </row>
    <row r="343" spans="10:18" ht="15.75" customHeight="1">
      <c r="J343" s="2"/>
      <c r="K343" s="3"/>
      <c r="L343" s="2"/>
      <c r="M343" s="4"/>
      <c r="N343" s="2"/>
      <c r="O343" s="3"/>
      <c r="P343" s="2"/>
      <c r="Q343" s="2"/>
      <c r="R343" s="2"/>
    </row>
    <row r="344" spans="10:18" ht="15.75" customHeight="1">
      <c r="J344" s="2"/>
      <c r="K344" s="3"/>
      <c r="L344" s="2"/>
      <c r="M344" s="4"/>
      <c r="N344" s="2"/>
      <c r="O344" s="3"/>
      <c r="P344" s="2"/>
      <c r="Q344" s="2"/>
      <c r="R344" s="2"/>
    </row>
    <row r="345" spans="10:18" ht="15.75" customHeight="1">
      <c r="J345" s="2"/>
      <c r="K345" s="3"/>
      <c r="L345" s="2"/>
      <c r="M345" s="4"/>
      <c r="N345" s="2"/>
      <c r="O345" s="3"/>
      <c r="P345" s="2"/>
      <c r="Q345" s="2"/>
      <c r="R345" s="2"/>
    </row>
    <row r="346" spans="10:18" ht="15.75" customHeight="1">
      <c r="J346" s="2"/>
      <c r="K346" s="3"/>
      <c r="L346" s="2"/>
      <c r="M346" s="4"/>
      <c r="N346" s="2"/>
      <c r="O346" s="3"/>
      <c r="P346" s="2"/>
      <c r="Q346" s="2"/>
      <c r="R346" s="2"/>
    </row>
    <row r="347" spans="10:18" ht="15.75" customHeight="1">
      <c r="J347" s="2"/>
      <c r="K347" s="3"/>
      <c r="L347" s="2"/>
      <c r="M347" s="4"/>
      <c r="N347" s="2"/>
      <c r="O347" s="3"/>
      <c r="P347" s="2"/>
      <c r="Q347" s="2"/>
      <c r="R347" s="2"/>
    </row>
    <row r="348" spans="10:18" ht="15.75" customHeight="1">
      <c r="J348" s="2"/>
      <c r="K348" s="3"/>
      <c r="L348" s="2"/>
      <c r="M348" s="4"/>
      <c r="N348" s="2"/>
      <c r="O348" s="3"/>
      <c r="P348" s="2"/>
      <c r="Q348" s="2"/>
      <c r="R348" s="2"/>
    </row>
    <row r="349" spans="10:18" ht="15.75" customHeight="1">
      <c r="J349" s="2"/>
      <c r="K349" s="3"/>
      <c r="L349" s="2"/>
      <c r="M349" s="4"/>
      <c r="N349" s="2"/>
      <c r="O349" s="3"/>
      <c r="P349" s="2"/>
      <c r="Q349" s="2"/>
      <c r="R349" s="2"/>
    </row>
    <row r="350" spans="10:18" ht="15.75" customHeight="1">
      <c r="J350" s="2"/>
      <c r="K350" s="3"/>
      <c r="L350" s="2"/>
      <c r="M350" s="4"/>
      <c r="N350" s="2"/>
      <c r="O350" s="3"/>
      <c r="P350" s="2"/>
      <c r="Q350" s="2"/>
      <c r="R350" s="2"/>
    </row>
    <row r="351" spans="10:18" ht="15.75" customHeight="1">
      <c r="J351" s="2"/>
      <c r="K351" s="3"/>
      <c r="L351" s="2"/>
      <c r="M351" s="4"/>
      <c r="N351" s="2"/>
      <c r="O351" s="3"/>
      <c r="P351" s="2"/>
      <c r="Q351" s="2"/>
      <c r="R351" s="2"/>
    </row>
    <row r="352" spans="10:18" ht="15.75" customHeight="1">
      <c r="J352" s="2"/>
      <c r="K352" s="3"/>
      <c r="L352" s="2"/>
      <c r="M352" s="4"/>
      <c r="N352" s="2"/>
      <c r="O352" s="3"/>
      <c r="P352" s="2"/>
      <c r="Q352" s="2"/>
      <c r="R352" s="2"/>
    </row>
    <row r="353" spans="10:18" ht="15.75" customHeight="1">
      <c r="J353" s="2"/>
      <c r="K353" s="3"/>
      <c r="L353" s="2"/>
      <c r="M353" s="4"/>
      <c r="N353" s="2"/>
      <c r="O353" s="3"/>
      <c r="P353" s="2"/>
      <c r="Q353" s="2"/>
      <c r="R353" s="2"/>
    </row>
    <row r="354" spans="10:18" ht="15.75" customHeight="1">
      <c r="J354" s="2"/>
      <c r="K354" s="3"/>
      <c r="L354" s="2"/>
      <c r="M354" s="4"/>
      <c r="N354" s="2"/>
      <c r="O354" s="3"/>
      <c r="P354" s="2"/>
      <c r="Q354" s="2"/>
      <c r="R354" s="2"/>
    </row>
    <row r="355" spans="10:18" ht="15.75" customHeight="1">
      <c r="J355" s="2"/>
      <c r="K355" s="3"/>
      <c r="L355" s="2"/>
      <c r="M355" s="4"/>
      <c r="N355" s="2"/>
      <c r="O355" s="3"/>
      <c r="P355" s="2"/>
      <c r="Q355" s="2"/>
      <c r="R355" s="2"/>
    </row>
    <row r="356" spans="10:18" ht="15.75" customHeight="1">
      <c r="J356" s="2"/>
      <c r="K356" s="3"/>
      <c r="L356" s="2"/>
      <c r="M356" s="4"/>
      <c r="N356" s="2"/>
      <c r="O356" s="3"/>
      <c r="P356" s="2"/>
      <c r="Q356" s="2"/>
      <c r="R356" s="2"/>
    </row>
    <row r="357" spans="10:18" ht="15.75" customHeight="1">
      <c r="J357" s="2"/>
      <c r="K357" s="3"/>
      <c r="L357" s="2"/>
      <c r="M357" s="4"/>
      <c r="N357" s="2"/>
      <c r="O357" s="3"/>
      <c r="P357" s="2"/>
      <c r="Q357" s="2"/>
      <c r="R357" s="2"/>
    </row>
    <row r="358" spans="10:18" ht="15.75" customHeight="1">
      <c r="J358" s="2"/>
      <c r="K358" s="3"/>
      <c r="L358" s="2"/>
      <c r="M358" s="4"/>
      <c r="N358" s="2"/>
      <c r="O358" s="3"/>
      <c r="P358" s="2"/>
      <c r="Q358" s="2"/>
      <c r="R358" s="2"/>
    </row>
    <row r="359" spans="10:18" ht="15.75" customHeight="1">
      <c r="J359" s="2"/>
      <c r="K359" s="3"/>
      <c r="L359" s="2"/>
      <c r="M359" s="4"/>
      <c r="N359" s="2"/>
      <c r="O359" s="3"/>
      <c r="P359" s="2"/>
      <c r="Q359" s="2"/>
      <c r="R359" s="2"/>
    </row>
    <row r="360" spans="10:18" ht="15.75" customHeight="1">
      <c r="J360" s="2"/>
      <c r="K360" s="3"/>
      <c r="L360" s="2"/>
      <c r="M360" s="4"/>
      <c r="N360" s="2"/>
      <c r="O360" s="3"/>
      <c r="P360" s="2"/>
      <c r="Q360" s="2"/>
      <c r="R360" s="2"/>
    </row>
    <row r="361" spans="10:18" ht="15.75" customHeight="1">
      <c r="J361" s="2"/>
      <c r="K361" s="3"/>
      <c r="L361" s="2"/>
      <c r="M361" s="4"/>
      <c r="N361" s="2"/>
      <c r="O361" s="3"/>
      <c r="P361" s="2"/>
      <c r="Q361" s="2"/>
      <c r="R361" s="2"/>
    </row>
    <row r="362" spans="10:18" ht="15.75" customHeight="1">
      <c r="J362" s="2"/>
      <c r="K362" s="3"/>
      <c r="L362" s="2"/>
      <c r="M362" s="4"/>
      <c r="N362" s="2"/>
      <c r="O362" s="3"/>
      <c r="P362" s="2"/>
      <c r="Q362" s="2"/>
      <c r="R362" s="2"/>
    </row>
    <row r="363" spans="10:18" ht="15.75" customHeight="1">
      <c r="J363" s="2"/>
      <c r="K363" s="3"/>
      <c r="L363" s="2"/>
      <c r="M363" s="4"/>
      <c r="N363" s="2"/>
      <c r="O363" s="3"/>
      <c r="P363" s="2"/>
      <c r="Q363" s="2"/>
      <c r="R363" s="2"/>
    </row>
    <row r="364" spans="10:18" ht="15.75" customHeight="1">
      <c r="J364" s="2"/>
      <c r="K364" s="3"/>
      <c r="L364" s="2"/>
      <c r="M364" s="4"/>
      <c r="N364" s="2"/>
      <c r="O364" s="3"/>
      <c r="P364" s="2"/>
      <c r="Q364" s="2"/>
      <c r="R364" s="2"/>
    </row>
    <row r="365" spans="10:18" ht="15.75" customHeight="1">
      <c r="J365" s="2"/>
      <c r="K365" s="3"/>
      <c r="L365" s="2"/>
      <c r="M365" s="4"/>
      <c r="N365" s="2"/>
      <c r="O365" s="3"/>
      <c r="P365" s="2"/>
      <c r="Q365" s="2"/>
      <c r="R365" s="2"/>
    </row>
    <row r="366" spans="10:18" ht="15.75" customHeight="1">
      <c r="J366" s="2"/>
      <c r="K366" s="3"/>
      <c r="L366" s="2"/>
      <c r="M366" s="4"/>
      <c r="N366" s="2"/>
      <c r="O366" s="3"/>
      <c r="P366" s="2"/>
      <c r="Q366" s="2"/>
      <c r="R366" s="2"/>
    </row>
    <row r="367" spans="10:18" ht="15.75" customHeight="1">
      <c r="J367" s="2"/>
      <c r="K367" s="3"/>
      <c r="L367" s="2"/>
      <c r="M367" s="4"/>
      <c r="N367" s="2"/>
      <c r="O367" s="3"/>
      <c r="P367" s="2"/>
      <c r="Q367" s="2"/>
      <c r="R367" s="2"/>
    </row>
    <row r="368" spans="10:18" ht="15.75" customHeight="1">
      <c r="J368" s="2"/>
      <c r="K368" s="3"/>
      <c r="L368" s="2"/>
      <c r="M368" s="4"/>
      <c r="N368" s="2"/>
      <c r="O368" s="3"/>
      <c r="P368" s="2"/>
      <c r="Q368" s="2"/>
      <c r="R368" s="2"/>
    </row>
    <row r="369" spans="10:18" ht="15.75" customHeight="1">
      <c r="J369" s="2"/>
      <c r="K369" s="3"/>
      <c r="L369" s="2"/>
      <c r="M369" s="4"/>
      <c r="N369" s="2"/>
      <c r="O369" s="3"/>
      <c r="P369" s="2"/>
      <c r="Q369" s="2"/>
      <c r="R369" s="2"/>
    </row>
    <row r="370" spans="10:18" ht="15.75" customHeight="1">
      <c r="J370" s="2"/>
      <c r="K370" s="3"/>
      <c r="L370" s="2"/>
      <c r="M370" s="4"/>
      <c r="N370" s="2"/>
      <c r="O370" s="3"/>
      <c r="P370" s="2"/>
      <c r="Q370" s="2"/>
      <c r="R370" s="2"/>
    </row>
    <row r="371" spans="10:18" ht="15.75" customHeight="1">
      <c r="J371" s="2"/>
      <c r="K371" s="3"/>
      <c r="L371" s="2"/>
      <c r="M371" s="4"/>
      <c r="N371" s="2"/>
      <c r="O371" s="3"/>
      <c r="P371" s="2"/>
      <c r="Q371" s="2"/>
      <c r="R371" s="2"/>
    </row>
    <row r="372" spans="10:18" ht="15.75" customHeight="1">
      <c r="J372" s="2"/>
      <c r="K372" s="3"/>
      <c r="L372" s="2"/>
      <c r="M372" s="4"/>
      <c r="N372" s="2"/>
      <c r="O372" s="3"/>
      <c r="P372" s="2"/>
      <c r="Q372" s="2"/>
      <c r="R372" s="2"/>
    </row>
    <row r="373" spans="10:18" ht="15.75" customHeight="1">
      <c r="J373" s="2"/>
      <c r="K373" s="3"/>
      <c r="L373" s="2"/>
      <c r="M373" s="4"/>
      <c r="N373" s="2"/>
      <c r="O373" s="3"/>
      <c r="P373" s="2"/>
      <c r="Q373" s="2"/>
      <c r="R373" s="2"/>
    </row>
    <row r="374" spans="10:18" ht="15.75" customHeight="1">
      <c r="J374" s="2"/>
      <c r="K374" s="3"/>
      <c r="L374" s="2"/>
      <c r="M374" s="4"/>
      <c r="N374" s="2"/>
      <c r="O374" s="3"/>
      <c r="P374" s="2"/>
      <c r="Q374" s="2"/>
      <c r="R374" s="2"/>
    </row>
    <row r="375" spans="10:18" ht="15.75" customHeight="1">
      <c r="J375" s="2"/>
      <c r="K375" s="3"/>
      <c r="L375" s="2"/>
      <c r="M375" s="4"/>
      <c r="N375" s="2"/>
      <c r="O375" s="3"/>
      <c r="P375" s="2"/>
      <c r="Q375" s="2"/>
      <c r="R375" s="2"/>
    </row>
    <row r="376" spans="10:18" ht="15.75" customHeight="1">
      <c r="J376" s="2"/>
      <c r="K376" s="3"/>
      <c r="L376" s="2"/>
      <c r="M376" s="4"/>
      <c r="N376" s="2"/>
      <c r="O376" s="3"/>
      <c r="P376" s="2"/>
      <c r="Q376" s="2"/>
      <c r="R376" s="2"/>
    </row>
    <row r="377" spans="10:18" ht="15.75" customHeight="1">
      <c r="J377" s="2"/>
      <c r="K377" s="3"/>
      <c r="L377" s="2"/>
      <c r="M377" s="4"/>
      <c r="N377" s="2"/>
      <c r="O377" s="3"/>
      <c r="P377" s="2"/>
      <c r="Q377" s="2"/>
      <c r="R377" s="2"/>
    </row>
    <row r="378" spans="10:18" ht="15.75" customHeight="1">
      <c r="J378" s="2"/>
      <c r="K378" s="3"/>
      <c r="L378" s="2"/>
      <c r="M378" s="4"/>
      <c r="N378" s="2"/>
      <c r="O378" s="3"/>
      <c r="P378" s="2"/>
      <c r="Q378" s="2"/>
      <c r="R378" s="2"/>
    </row>
    <row r="379" spans="10:18" ht="15.75" customHeight="1">
      <c r="J379" s="2"/>
      <c r="K379" s="3"/>
      <c r="L379" s="2"/>
      <c r="M379" s="4"/>
      <c r="N379" s="2"/>
      <c r="O379" s="3"/>
      <c r="P379" s="2"/>
      <c r="Q379" s="2"/>
      <c r="R379" s="2"/>
    </row>
    <row r="380" spans="10:18" ht="15.75" customHeight="1">
      <c r="J380" s="2"/>
      <c r="K380" s="3"/>
      <c r="L380" s="2"/>
      <c r="M380" s="4"/>
      <c r="N380" s="2"/>
      <c r="O380" s="3"/>
      <c r="P380" s="2"/>
      <c r="Q380" s="2"/>
      <c r="R380" s="2"/>
    </row>
    <row r="381" spans="10:18" ht="15.75" customHeight="1">
      <c r="J381" s="2"/>
      <c r="K381" s="3"/>
      <c r="L381" s="2"/>
      <c r="M381" s="4"/>
      <c r="N381" s="2"/>
      <c r="O381" s="3"/>
      <c r="P381" s="2"/>
      <c r="Q381" s="2"/>
      <c r="R381" s="2"/>
    </row>
    <row r="382" spans="10:18" ht="0" hidden="1" customHeight="1"/>
    <row r="383" spans="10:18" ht="15.5"/>
    <row r="384" spans="10:18" ht="15.5"/>
    <row r="385" ht="15.5"/>
  </sheetData>
  <autoFilter ref="A9:J128" xr:uid="{700858C0-020C-436C-8291-13280A5FB888}"/>
  <mergeCells count="3">
    <mergeCell ref="B1:B4"/>
    <mergeCell ref="C1:I3"/>
    <mergeCell ref="B5:I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Cronograma 2023</vt:lpstr>
      <vt:lpstr>Modelo fechas</vt:lpstr>
      <vt:lpstr>Resumen</vt:lpstr>
      <vt:lpstr>Seguimiento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Yeraldin Cubillos Montoya (ODC)</dc:creator>
  <cp:lastModifiedBy>Derly Milena Villalobos Quiroga (ODC)</cp:lastModifiedBy>
  <dcterms:created xsi:type="dcterms:W3CDTF">2023-02-14T05:56:04Z</dcterms:created>
  <dcterms:modified xsi:type="dcterms:W3CDTF">2023-06-07T16:36:09Z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